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390" tabRatio="836" activeTab="0"/>
  </bookViews>
  <sheets>
    <sheet name="promet" sheetId="1" r:id="rId1"/>
  </sheets>
  <definedNames>
    <definedName name="_xlnm.Print_Area" localSheetId="0">'promet'!$A$1:$F$135</definedName>
    <definedName name="_xlnm.Print_Titles" localSheetId="0">'promet'!$1:$7</definedName>
  </definedNames>
  <calcPr fullCalcOnLoad="1"/>
</workbook>
</file>

<file path=xl/sharedStrings.xml><?xml version="1.0" encoding="utf-8"?>
<sst xmlns="http://schemas.openxmlformats.org/spreadsheetml/2006/main" count="122" uniqueCount="104">
  <si>
    <t>1.</t>
  </si>
  <si>
    <t>m2</t>
  </si>
  <si>
    <t>2.</t>
  </si>
  <si>
    <t>m3</t>
  </si>
  <si>
    <t>3.</t>
  </si>
  <si>
    <t>m'</t>
  </si>
  <si>
    <t>UKUPNO  1.</t>
  </si>
  <si>
    <t>1.1.</t>
  </si>
  <si>
    <t>1.2.</t>
  </si>
  <si>
    <t>2.1.</t>
  </si>
  <si>
    <t>1.3.</t>
  </si>
  <si>
    <t>UKUPNO:</t>
  </si>
  <si>
    <t xml:space="preserve">Investitor: </t>
  </si>
  <si>
    <t>UKUPNO  4.</t>
  </si>
  <si>
    <t>UKUPNO  2.</t>
  </si>
  <si>
    <t>Br.st.</t>
  </si>
  <si>
    <t>V R S T A   R A D A</t>
  </si>
  <si>
    <t>Jed. mj.</t>
  </si>
  <si>
    <t>Količina</t>
  </si>
  <si>
    <t>Jed. cijena</t>
  </si>
  <si>
    <t>UKUPNO (Kn)</t>
  </si>
  <si>
    <t>Sve količine za iskope zemlje su obračunate u sraslom stanju ukoliko to u stavci nije navedeno drugačije.</t>
  </si>
  <si>
    <t>SVEUKUPNO:</t>
  </si>
  <si>
    <t>Cijenom obuhvaćeni svi materijali i radovi.</t>
  </si>
  <si>
    <t>PDV 25%</t>
  </si>
  <si>
    <t>UREĐENJE TEMELJNOG TLA I POSTELJICE</t>
  </si>
  <si>
    <t>Grubo i fino planiranje i zbijanje temeljnog tla. Rad obuhvaća grubo i fino planiranje i zbijanje tla. Rad je strojno odgovarajućim mehaničkim sredstvima i uz dodatak ručnog rada.</t>
  </si>
  <si>
    <t>Obračun po m2 zbijene površine.</t>
  </si>
  <si>
    <t>REKAPITULACIJA:</t>
  </si>
  <si>
    <t>- cementna stabilizacija d=5 cm</t>
  </si>
  <si>
    <t>- izravnavajući sloj kamene sipine ili  pijeska u  sloju od 5 cm (na prethodno uvaljani i  zbijeni sloj  drobljenog  kamena)</t>
  </si>
  <si>
    <r>
      <t xml:space="preserve">Kiš  </t>
    </r>
    <r>
      <rPr>
        <b/>
        <sz val="11"/>
        <rFont val="Arial"/>
        <family val="2"/>
      </rPr>
      <t xml:space="preserve"> INŽINJERING d.o.o Vukovar</t>
    </r>
  </si>
  <si>
    <t>Broj projekta:</t>
  </si>
  <si>
    <t>1.4.</t>
  </si>
  <si>
    <t>OIB 50915463727</t>
  </si>
  <si>
    <t>- nabijeni zrnati materijal</t>
  </si>
  <si>
    <t>3.1.</t>
  </si>
  <si>
    <t xml:space="preserve">za projektiranje i inžinjering </t>
  </si>
  <si>
    <t>SPOMEN-OBILJEŽJE</t>
  </si>
  <si>
    <t>ŽRTVAMA DOMOVINSKOG</t>
  </si>
  <si>
    <t>RATA</t>
  </si>
  <si>
    <t>GRAD OTOK</t>
  </si>
  <si>
    <t>HR-32252 OTOK, TRG KRALJA TOMISLAVA 6/A</t>
  </si>
  <si>
    <t>OIB 70233583656</t>
  </si>
  <si>
    <t xml:space="preserve">Lokacija: </t>
  </si>
  <si>
    <t>OPLOČENJA</t>
  </si>
  <si>
    <t>KOVANA OGRADA</t>
  </si>
  <si>
    <t>Zbijanje  posteljice u zemljanim  materijalima treba  izvršiti tako, da se  postigne stupanj  zbijenosti  u odnosu na  standardni Proctor-ov postupak Sz≥100%, i modul stišljivosti  Ms≥15 MN/m2.</t>
  </si>
  <si>
    <t>- betom C 25/30</t>
  </si>
  <si>
    <t>- glatka oplata</t>
  </si>
  <si>
    <t xml:space="preserve">- armatura </t>
  </si>
  <si>
    <t>kg</t>
  </si>
  <si>
    <t>Stupovi i ograda su pocinčani te bojani 2x temeljnom i 2x finalnom crnom bojom.</t>
  </si>
  <si>
    <t>KLESARSKI RADOVI</t>
  </si>
  <si>
    <t>kom</t>
  </si>
  <si>
    <t>paušal</t>
  </si>
  <si>
    <t>- montaža na terenu</t>
  </si>
  <si>
    <t>h</t>
  </si>
  <si>
    <t>Zahvat u prostoru:</t>
  </si>
  <si>
    <t>SPOMEN - OBILJEŽJE ŽRTVAMA IZ DOMOVINSKOG RATA</t>
  </si>
  <si>
    <t>BETONSKI I ARM. BETONSKI RADOVI</t>
  </si>
  <si>
    <t>UKUPNO  3.</t>
  </si>
  <si>
    <t>4.</t>
  </si>
  <si>
    <t>4.1.</t>
  </si>
  <si>
    <t>5.</t>
  </si>
  <si>
    <t>5.1.</t>
  </si>
  <si>
    <t>UKUPNO  5.</t>
  </si>
  <si>
    <t>BETONIRANJE TEMELJNIH STOPA</t>
  </si>
  <si>
    <t>Obračun po m3 iskopanog materijala u sraslom tlu.</t>
  </si>
  <si>
    <t>1.5.</t>
  </si>
  <si>
    <t>Dovoz zemlje sa privremenog odlagališta te nasipanje i planiranje zemlje. Stavka obuhvaća sva nasipanja, nabijanja (Mz=20 Mpa) i planiranja zemlje uz rubnjake lokacije  i uređenje okolnog terena.</t>
  </si>
  <si>
    <t>Obračun po m3 iskopanog materijala u rastresitom stanju.</t>
  </si>
  <si>
    <t>Ručni iskopi zemlje "C" kategorije, za temeljne stope ograde i temelj spomenika, dubine 0,73 m od terena, sa odvozom iskopanog materijala do 50 m ili utovarom u kamion.</t>
  </si>
  <si>
    <t xml:space="preserve">Utovar i odvoz viška zemlje sa gradilišta na mjesnu deponiju, udaljenosti cca 20 km, i istovar. Faktor rastresitosti 1,25. U cijenu uključiti i sve troškove oko korištenja i uređenja deponije. </t>
  </si>
  <si>
    <t>RUČNI ISKOPI</t>
  </si>
  <si>
    <t>NASIPANJE ZEMLJE</t>
  </si>
  <si>
    <t>ZBRINJAVANJE MATERIJALA IZ ISKOPA</t>
  </si>
  <si>
    <t xml:space="preserve">- tipski bet. parkovni rubnjaci dim. 10/20 cm na podlozi od svježeg betona C16/20, u količini 0,03 m3/m' </t>
  </si>
  <si>
    <t>Obračun po m3 nabijenog zrnatog materiala, m2 tlocrtne površine opločenja odn. m' rubnjaka /uključivo  podloga od beton i potrebna oplata/.</t>
  </si>
  <si>
    <t>- protuklizni betonski opločnjaci d=6 cm (ugrađuju se u sipini ili pijesku), visoke kvalitete izrade, s otpornošću na habanje, smanjene prijemčljivosti na prlavštinu, otporna na smrzavanje i sol za posipanje, površina prirodnog izgleda fino prana s udjelom zrnaca prirodnog kamena, u dvije boje, siva dim. 20x20 cm (cca 80% površine) i antracit dim. 10x10 cm (20% površine).</t>
  </si>
  <si>
    <t>Obračun po m' ograde.</t>
  </si>
  <si>
    <t xml:space="preserve">Dobava, prijevoz,  ugradnja i visinsko uklapanje svih slojeva za izradu opločenja. Na  isplanirano i zbijeno  dno terena nanijeti: </t>
  </si>
  <si>
    <t>OPLOČENJE BETONSKIM OPLOČNJACIMA</t>
  </si>
  <si>
    <t>KOMLETINCI, ULICA JOSIPA KOZARCA</t>
  </si>
  <si>
    <t xml:space="preserve">SPOMENIK </t>
  </si>
  <si>
    <t>Izrada dobava i montaža spomenika. Postolja i natpisna spomen ploča izrađeni su od obrađenog i poliranog crnog granitnog kamena. Spomenik se sastoji od:</t>
  </si>
  <si>
    <t>- spomen ploča dim. 71x70x5 cm.</t>
  </si>
  <si>
    <t>- ploča dim. 80x20x3 cm</t>
  </si>
  <si>
    <t>- ploča dim. 90x90x3 cm</t>
  </si>
  <si>
    <t>- ploča dim. 75x50x3 cm</t>
  </si>
  <si>
    <t>- ploča dim. 30x50x3 cm</t>
  </si>
  <si>
    <t>- sviječnjak 4 rupe</t>
  </si>
  <si>
    <t>- tekst udubljeno zlato</t>
  </si>
  <si>
    <t>ŠIROKI ISKOP MJEŠOVITOG MATERIJALA</t>
  </si>
  <si>
    <t>Betoniranje arm. bet. temeljnih stopa za ugradnju stupova ograde i temelja spomenika, beton C25/30, u glatkoj oplati.</t>
  </si>
  <si>
    <t>- podloga od nabijenog zrnatog materijala, veličine zrna 0-63 mm, d=min. 20,0 cm u uvaljanom stanju (zahtjevi kvalitete su: stupanj zbijenosti Sz=100%, Ms=45 mN/m2). Valjanje vršiti malim vibracionim valjcima ili vibropločama, a sa površinskim zatvaranjem tucanika cementnom stabilizacijom d=5 cm:</t>
  </si>
  <si>
    <t xml:space="preserve">Dobava i montaža kovane ograde srednje složenosti, visine 11,0 m', ukupne dužine  od 12,80 m'. U sklopu ograde su jednokriln, ulazna vrata širine cca 80 cm komplet sa šarkama i kvakom za zatvaranje. Stupovi su dim. 80x80 mm visine 100+30 cm, ukupno 9 stupova. </t>
  </si>
  <si>
    <t>Široki iskop zemlje "C" kategorije i betona, ukupno dubine 33 cm, s guranjem na deponiju gradilišta do 50 m ili utovarom u kamion.</t>
  </si>
  <si>
    <t>ZEMLJANI RADOVI</t>
  </si>
  <si>
    <t>Iskopi i uređenje temeljnog tla i posteljice obuhvaćeni su u zemljanim radovima. Nasipani materijal treba biti od čistog kamena tučenca.Traženi modul zbijenosti mora kontrolirati ovlaštena tvrtka i o tome izdati važeću ispravu.</t>
  </si>
  <si>
    <t>k.č. br. 2424, k.o. Komletinci</t>
  </si>
  <si>
    <t>JOSIPA KOZARCA KOMLETINCI</t>
  </si>
  <si>
    <t>TD 01/22</t>
  </si>
  <si>
    <t>Dio humusnog zemljanog materijala privremeno deponirati na gradilištu radi kasnije upotrebe za nasipanja i uređenje okolnog terena (stavka 1.4.).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</si>
</sst>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0"/>
    <numFmt numFmtId="183" formatCode="0."/>
    <numFmt numFmtId="184" formatCode="_(* #,##0.0_);_(* \(#,##0.0\);_(* &quot;-&quot;??_);_(@_)"/>
    <numFmt numFmtId="185" formatCode="#,##0.0"/>
    <numFmt numFmtId="186" formatCode="dd/mm/yyyy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A]d\.\ mmmm\ yyyy"/>
    <numFmt numFmtId="193" formatCode="#,##0.00\ &quot;kn&quot;"/>
    <numFmt numFmtId="194" formatCode="#,##0.00\ _k_n"/>
  </numFmts>
  <fonts count="74">
    <font>
      <sz val="10"/>
      <name val="Arial"/>
      <family val="0"/>
    </font>
    <font>
      <b/>
      <i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4"/>
      <color indexed="9"/>
      <name val="Arial"/>
      <family val="2"/>
    </font>
    <font>
      <sz val="8"/>
      <name val="Arial"/>
      <family val="2"/>
    </font>
    <font>
      <sz val="12"/>
      <color indexed="14"/>
      <name val="Arial"/>
      <family val="2"/>
    </font>
    <font>
      <sz val="6"/>
      <name val="Arial"/>
      <family val="2"/>
    </font>
    <font>
      <sz val="6"/>
      <color indexed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i/>
      <sz val="9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b/>
      <sz val="20"/>
      <name val="Script MT Bold"/>
      <family val="4"/>
    </font>
    <font>
      <sz val="8"/>
      <color indexed="14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182" fontId="2" fillId="0" borderId="0" xfId="57" applyNumberFormat="1" applyFont="1" applyFill="1" applyBorder="1" applyAlignment="1">
      <alignment horizontal="right"/>
      <protection/>
    </xf>
    <xf numFmtId="4" fontId="2" fillId="0" borderId="0" xfId="57" applyNumberFormat="1" applyFont="1" applyFill="1" applyBorder="1" applyAlignment="1">
      <alignment horizontal="right"/>
      <protection/>
    </xf>
    <xf numFmtId="4" fontId="4" fillId="0" borderId="0" xfId="57" applyNumberFormat="1" applyFont="1" applyFill="1" applyBorder="1" applyAlignment="1">
      <alignment horizontal="right"/>
      <protection/>
    </xf>
    <xf numFmtId="182" fontId="2" fillId="0" borderId="0" xfId="57" applyNumberFormat="1" applyFont="1" applyFill="1" applyBorder="1" applyAlignment="1">
      <alignment horizontal="left"/>
      <protection/>
    </xf>
    <xf numFmtId="184" fontId="2" fillId="0" borderId="0" xfId="42" applyNumberFormat="1" applyFont="1" applyFill="1" applyBorder="1" applyAlignment="1">
      <alignment/>
    </xf>
    <xf numFmtId="185" fontId="2" fillId="0" borderId="0" xfId="57" applyNumberFormat="1" applyFont="1" applyFill="1" applyBorder="1" applyAlignment="1">
      <alignment horizontal="center"/>
      <protection/>
    </xf>
    <xf numFmtId="185" fontId="7" fillId="0" borderId="0" xfId="57" applyNumberFormat="1" applyFont="1" applyFill="1" applyBorder="1" applyAlignment="1">
      <alignment horizontal="center" vertical="center"/>
      <protection/>
    </xf>
    <xf numFmtId="182" fontId="8" fillId="0" borderId="0" xfId="57" applyNumberFormat="1" applyFont="1" applyFill="1" applyBorder="1" applyAlignment="1">
      <alignment horizontal="left" vertical="center"/>
      <protection/>
    </xf>
    <xf numFmtId="184" fontId="8" fillId="0" borderId="0" xfId="42" applyNumberFormat="1" applyFont="1" applyFill="1" applyBorder="1" applyAlignment="1">
      <alignment vertical="center"/>
    </xf>
    <xf numFmtId="185" fontId="1" fillId="0" borderId="0" xfId="57" applyNumberFormat="1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182" fontId="2" fillId="0" borderId="0" xfId="57" applyNumberFormat="1" applyFont="1" applyFill="1">
      <alignment/>
      <protection/>
    </xf>
    <xf numFmtId="0" fontId="2" fillId="0" borderId="0" xfId="57" applyFont="1" applyFill="1" applyAlignment="1">
      <alignment horizontal="right"/>
      <protection/>
    </xf>
    <xf numFmtId="4" fontId="2" fillId="0" borderId="0" xfId="57" applyNumberFormat="1" applyFont="1" applyAlignment="1">
      <alignment horizontal="right" vertical="center"/>
      <protection/>
    </xf>
    <xf numFmtId="2" fontId="10" fillId="0" borderId="0" xfId="0" applyNumberFormat="1" applyFont="1" applyFill="1" applyBorder="1" applyAlignment="1">
      <alignment horizontal="justify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10" fillId="0" borderId="0" xfId="0" applyNumberFormat="1" applyFont="1" applyFill="1" applyAlignment="1">
      <alignment horizontal="justify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57" applyFont="1" applyBorder="1">
      <alignment/>
      <protection/>
    </xf>
    <xf numFmtId="4" fontId="2" fillId="0" borderId="0" xfId="57" applyNumberFormat="1" applyFont="1" applyFill="1" applyBorder="1" applyAlignment="1">
      <alignment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3" fillId="0" borderId="0" xfId="57" applyFont="1" applyBorder="1">
      <alignment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left" wrapText="1"/>
      <protection/>
    </xf>
    <xf numFmtId="0" fontId="2" fillId="0" borderId="0" xfId="57" applyFont="1" applyFill="1" applyBorder="1">
      <alignment/>
      <protection/>
    </xf>
    <xf numFmtId="0" fontId="2" fillId="0" borderId="0" xfId="57" applyNumberFormat="1" applyFont="1" applyAlignment="1">
      <alignment horizontal="center"/>
      <protection/>
    </xf>
    <xf numFmtId="0" fontId="2" fillId="33" borderId="0" xfId="57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center"/>
    </xf>
    <xf numFmtId="49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35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Alignment="1">
      <alignment horizontal="justify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57" applyFont="1" applyBorder="1">
      <alignment/>
      <protection/>
    </xf>
    <xf numFmtId="4" fontId="15" fillId="0" borderId="0" xfId="57" applyNumberFormat="1" applyFont="1" applyFill="1" applyBorder="1" applyAlignment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Border="1">
      <alignment/>
      <protection/>
    </xf>
    <xf numFmtId="0" fontId="17" fillId="0" borderId="0" xfId="57" applyNumberFormat="1" applyFont="1" applyBorder="1" applyAlignment="1">
      <alignment horizontal="center" vertical="top"/>
      <protection/>
    </xf>
    <xf numFmtId="4" fontId="16" fillId="0" borderId="0" xfId="57" applyNumberFormat="1" applyFont="1" applyFill="1" applyBorder="1" applyAlignment="1">
      <alignment/>
      <protection/>
    </xf>
    <xf numFmtId="4" fontId="17" fillId="0" borderId="0" xfId="57" applyNumberFormat="1" applyFont="1" applyFill="1" applyBorder="1" applyAlignment="1">
      <alignment/>
      <protection/>
    </xf>
    <xf numFmtId="4" fontId="17" fillId="0" borderId="0" xfId="57" applyNumberFormat="1" applyFont="1" applyFill="1" applyBorder="1" applyAlignment="1">
      <alignment horizontal="right"/>
      <protection/>
    </xf>
    <xf numFmtId="0" fontId="15" fillId="0" borderId="0" xfId="57" applyFont="1" applyFill="1" applyBorder="1">
      <alignment/>
      <protection/>
    </xf>
    <xf numFmtId="0" fontId="15" fillId="0" borderId="0" xfId="57" applyFont="1" applyBorder="1">
      <alignment/>
      <protection/>
    </xf>
    <xf numFmtId="4" fontId="14" fillId="0" borderId="0" xfId="57" applyNumberFormat="1" applyFont="1" applyFill="1" applyBorder="1" applyAlignment="1">
      <alignment/>
      <protection/>
    </xf>
    <xf numFmtId="4" fontId="14" fillId="0" borderId="0" xfId="57" applyNumberFormat="1" applyFont="1" applyFill="1" applyBorder="1" applyAlignment="1">
      <alignment horizontal="right"/>
      <protection/>
    </xf>
    <xf numFmtId="4" fontId="15" fillId="0" borderId="0" xfId="57" applyNumberFormat="1" applyFont="1" applyFill="1" applyBorder="1" applyAlignment="1">
      <alignment horizontal="right"/>
      <protection/>
    </xf>
    <xf numFmtId="182" fontId="16" fillId="0" borderId="0" xfId="57" applyNumberFormat="1" applyFont="1" applyFill="1" applyBorder="1" applyAlignment="1">
      <alignment horizontal="center"/>
      <protection/>
    </xf>
    <xf numFmtId="0" fontId="16" fillId="0" borderId="0" xfId="57" applyNumberFormat="1" applyFont="1" applyFill="1" applyBorder="1" applyAlignment="1">
      <alignment horizontal="right"/>
      <protection/>
    </xf>
    <xf numFmtId="4" fontId="17" fillId="0" borderId="0" xfId="58" applyFont="1" applyBorder="1">
      <alignment/>
      <protection/>
    </xf>
    <xf numFmtId="0" fontId="20" fillId="0" borderId="0" xfId="57" applyFont="1" applyBorder="1" applyAlignment="1" quotePrefix="1">
      <alignment horizontal="center"/>
      <protection/>
    </xf>
    <xf numFmtId="0" fontId="20" fillId="0" borderId="0" xfId="57" applyNumberFormat="1" applyFont="1" applyFill="1" applyBorder="1" applyAlignment="1">
      <alignment horizontal="right"/>
      <protection/>
    </xf>
    <xf numFmtId="4" fontId="20" fillId="0" borderId="0" xfId="57" applyNumberFormat="1" applyFont="1" applyFill="1" applyBorder="1" applyAlignment="1">
      <alignment/>
      <protection/>
    </xf>
    <xf numFmtId="0" fontId="20" fillId="0" borderId="0" xfId="57" applyFont="1" applyFill="1" applyBorder="1">
      <alignment/>
      <protection/>
    </xf>
    <xf numFmtId="4" fontId="18" fillId="0" borderId="0" xfId="58" applyFont="1" applyBorder="1">
      <alignment/>
      <protection/>
    </xf>
    <xf numFmtId="0" fontId="16" fillId="0" borderId="0" xfId="57" applyFont="1" applyBorder="1" applyAlignment="1" quotePrefix="1">
      <alignment horizontal="center"/>
      <protection/>
    </xf>
    <xf numFmtId="0" fontId="21" fillId="0" borderId="0" xfId="57" applyFont="1" applyBorder="1" applyAlignment="1" quotePrefix="1">
      <alignment horizontal="left" wrapText="1"/>
      <protection/>
    </xf>
    <xf numFmtId="0" fontId="17" fillId="0" borderId="0" xfId="57" applyFont="1" applyFill="1" applyBorder="1" applyAlignment="1">
      <alignment vertical="center"/>
      <protection/>
    </xf>
    <xf numFmtId="0" fontId="15" fillId="0" borderId="0" xfId="57" applyNumberFormat="1" applyFont="1" applyFill="1" applyBorder="1" applyAlignment="1">
      <alignment horizontal="right"/>
      <protection/>
    </xf>
    <xf numFmtId="0" fontId="17" fillId="0" borderId="0" xfId="57" applyFont="1" applyBorder="1" applyAlignment="1">
      <alignment vertical="center"/>
      <protection/>
    </xf>
    <xf numFmtId="4" fontId="18" fillId="0" borderId="0" xfId="57" applyNumberFormat="1" applyFont="1" applyFill="1" applyBorder="1" applyAlignment="1">
      <alignment horizontal="right"/>
      <protection/>
    </xf>
    <xf numFmtId="4" fontId="18" fillId="0" borderId="0" xfId="57" applyNumberFormat="1" applyFont="1" applyFill="1" applyBorder="1" applyAlignment="1">
      <alignment/>
      <protection/>
    </xf>
    <xf numFmtId="0" fontId="18" fillId="0" borderId="0" xfId="57" applyFont="1" applyFill="1" applyBorder="1" applyAlignment="1">
      <alignment vertical="center"/>
      <protection/>
    </xf>
    <xf numFmtId="4" fontId="17" fillId="0" borderId="0" xfId="57" applyNumberFormat="1" applyFont="1" applyFill="1" applyBorder="1" applyAlignment="1">
      <alignment horizontal="right" vertical="center"/>
      <protection/>
    </xf>
    <xf numFmtId="4" fontId="17" fillId="0" borderId="0" xfId="57" applyNumberFormat="1" applyFont="1" applyFill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182" fontId="15" fillId="0" borderId="0" xfId="57" applyNumberFormat="1" applyFont="1" applyFill="1" applyBorder="1" applyAlignment="1">
      <alignment horizontal="right"/>
      <protection/>
    </xf>
    <xf numFmtId="0" fontId="17" fillId="0" borderId="0" xfId="57" applyNumberFormat="1" applyFont="1" applyBorder="1" applyAlignment="1" quotePrefix="1">
      <alignment horizontal="center" vertical="top"/>
      <protection/>
    </xf>
    <xf numFmtId="0" fontId="14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horizontal="left" indent="1"/>
      <protection/>
    </xf>
    <xf numFmtId="182" fontId="14" fillId="0" borderId="0" xfId="57" applyNumberFormat="1" applyFont="1" applyFill="1" applyBorder="1" applyAlignment="1">
      <alignment horizontal="right"/>
      <protection/>
    </xf>
    <xf numFmtId="0" fontId="15" fillId="0" borderId="0" xfId="57" applyFont="1" applyBorder="1" applyAlignment="1">
      <alignment vertical="center"/>
      <protection/>
    </xf>
    <xf numFmtId="182" fontId="16" fillId="0" borderId="0" xfId="57" applyNumberFormat="1" applyFont="1" applyFill="1" applyBorder="1" applyAlignment="1">
      <alignment horizontal="right"/>
      <protection/>
    </xf>
    <xf numFmtId="0" fontId="18" fillId="0" borderId="0" xfId="57" applyFont="1" applyBorder="1" applyAlignment="1">
      <alignment vertical="center"/>
      <protection/>
    </xf>
    <xf numFmtId="0" fontId="19" fillId="0" borderId="0" xfId="57" applyFont="1" applyBorder="1" applyAlignment="1" quotePrefix="1">
      <alignment vertical="top"/>
      <protection/>
    </xf>
    <xf numFmtId="182" fontId="18" fillId="0" borderId="0" xfId="57" applyNumberFormat="1" applyFont="1" applyFill="1" applyBorder="1" applyAlignment="1">
      <alignment horizontal="right"/>
      <protection/>
    </xf>
    <xf numFmtId="182" fontId="18" fillId="33" borderId="0" xfId="57" applyNumberFormat="1" applyFont="1" applyFill="1" applyBorder="1" applyAlignment="1">
      <alignment horizontal="right"/>
      <protection/>
    </xf>
    <xf numFmtId="4" fontId="18" fillId="33" borderId="0" xfId="57" applyNumberFormat="1" applyFont="1" applyFill="1" applyBorder="1" applyAlignment="1">
      <alignment horizontal="right"/>
      <protection/>
    </xf>
    <xf numFmtId="4" fontId="18" fillId="33" borderId="0" xfId="57" applyNumberFormat="1" applyFont="1" applyFill="1" applyBorder="1" applyAlignment="1">
      <alignment/>
      <protection/>
    </xf>
    <xf numFmtId="0" fontId="18" fillId="33" borderId="0" xfId="57" applyFont="1" applyFill="1" applyBorder="1" applyAlignment="1">
      <alignment vertical="center"/>
      <protection/>
    </xf>
    <xf numFmtId="4" fontId="14" fillId="0" borderId="0" xfId="58" applyFont="1" applyBorder="1">
      <alignment/>
      <protection/>
    </xf>
    <xf numFmtId="0" fontId="14" fillId="0" borderId="0" xfId="57" applyFont="1" applyBorder="1" applyAlignment="1" quotePrefix="1">
      <alignment horizontal="left" vertical="top" wrapText="1"/>
      <protection/>
    </xf>
    <xf numFmtId="4" fontId="14" fillId="0" borderId="0" xfId="57" applyNumberFormat="1" applyFont="1" applyBorder="1" applyAlignment="1">
      <alignment horizontal="right"/>
      <protection/>
    </xf>
    <xf numFmtId="0" fontId="14" fillId="0" borderId="0" xfId="57" applyFont="1" applyBorder="1" applyAlignment="1" quotePrefix="1">
      <alignment horizontal="center"/>
      <protection/>
    </xf>
    <xf numFmtId="0" fontId="14" fillId="0" borderId="0" xfId="57" applyFont="1" applyBorder="1" applyAlignment="1">
      <alignment horizontal="center"/>
      <protection/>
    </xf>
    <xf numFmtId="4" fontId="15" fillId="0" borderId="11" xfId="57" applyNumberFormat="1" applyFont="1" applyFill="1" applyBorder="1" applyAlignment="1">
      <alignment horizontal="right"/>
      <protection/>
    </xf>
    <xf numFmtId="4" fontId="14" fillId="0" borderId="0" xfId="57" applyNumberFormat="1" applyFont="1" applyFill="1" applyBorder="1">
      <alignment/>
      <protection/>
    </xf>
    <xf numFmtId="4" fontId="14" fillId="0" borderId="11" xfId="57" applyNumberFormat="1" applyFont="1" applyFill="1" applyBorder="1" applyAlignment="1">
      <alignment horizontal="right"/>
      <protection/>
    </xf>
    <xf numFmtId="4" fontId="14" fillId="0" borderId="11" xfId="57" applyNumberFormat="1" applyFont="1" applyBorder="1" applyAlignment="1">
      <alignment horizontal="right"/>
      <protection/>
    </xf>
    <xf numFmtId="0" fontId="14" fillId="0" borderId="0" xfId="57" applyFont="1" applyBorder="1" applyAlignment="1">
      <alignment horizontal="left" vertical="top" wrapText="1" indent="1"/>
      <protection/>
    </xf>
    <xf numFmtId="4" fontId="14" fillId="0" borderId="0" xfId="57" applyNumberFormat="1" applyFont="1" applyFill="1" applyBorder="1" applyAlignment="1" quotePrefix="1">
      <alignment horizontal="right"/>
      <protection/>
    </xf>
    <xf numFmtId="0" fontId="0" fillId="0" borderId="0" xfId="57" applyFont="1" applyBorder="1" applyAlignment="1">
      <alignment vertical="center"/>
      <protection/>
    </xf>
    <xf numFmtId="4" fontId="15" fillId="0" borderId="0" xfId="57" applyNumberFormat="1" applyFont="1" applyFill="1" applyBorder="1">
      <alignment/>
      <protection/>
    </xf>
    <xf numFmtId="0" fontId="22" fillId="0" borderId="0" xfId="0" applyFont="1" applyAlignment="1">
      <alignment/>
    </xf>
    <xf numFmtId="0" fontId="14" fillId="0" borderId="0" xfId="57" applyNumberFormat="1" applyFont="1" applyBorder="1" applyAlignment="1" quotePrefix="1">
      <alignment horizontal="right" vertical="top"/>
      <protection/>
    </xf>
    <xf numFmtId="0" fontId="0" fillId="0" borderId="0" xfId="57" applyFont="1" applyBorder="1" applyAlignment="1">
      <alignment horizontal="center"/>
      <protection/>
    </xf>
    <xf numFmtId="0" fontId="70" fillId="0" borderId="0" xfId="0" applyFont="1" applyAlignment="1">
      <alignment/>
    </xf>
    <xf numFmtId="0" fontId="17" fillId="0" borderId="0" xfId="0" applyFont="1" applyAlignment="1" quotePrefix="1">
      <alignment horizontal="justify" vertical="top"/>
    </xf>
    <xf numFmtId="0" fontId="71" fillId="0" borderId="0" xfId="57" applyFont="1" applyBorder="1" applyAlignment="1">
      <alignment vertical="center"/>
      <protection/>
    </xf>
    <xf numFmtId="0" fontId="14" fillId="0" borderId="0" xfId="0" applyFont="1" applyAlignment="1" quotePrefix="1">
      <alignment horizontal="justify" vertical="top"/>
    </xf>
    <xf numFmtId="0" fontId="0" fillId="0" borderId="0" xfId="57" applyFont="1" applyBorder="1" applyAlignment="1" quotePrefix="1">
      <alignment horizontal="center"/>
      <protection/>
    </xf>
    <xf numFmtId="4" fontId="9" fillId="0" borderId="12" xfId="0" applyNumberFormat="1" applyFont="1" applyBorder="1" applyAlignment="1">
      <alignment horizontal="center" vertical="center" wrapText="1"/>
    </xf>
    <xf numFmtId="0" fontId="22" fillId="0" borderId="0" xfId="57" applyFont="1" applyBorder="1" applyAlignment="1" quotePrefix="1">
      <alignment horizontal="left"/>
      <protection/>
    </xf>
    <xf numFmtId="4" fontId="0" fillId="0" borderId="0" xfId="57" applyNumberFormat="1" applyFont="1" applyFill="1" applyBorder="1" applyAlignment="1">
      <alignment/>
      <protection/>
    </xf>
    <xf numFmtId="4" fontId="0" fillId="0" borderId="0" xfId="57" applyNumberFormat="1" applyFont="1" applyFill="1" applyBorder="1" applyAlignment="1" quotePrefix="1">
      <alignment horizontal="right"/>
      <protection/>
    </xf>
    <xf numFmtId="0" fontId="15" fillId="0" borderId="0" xfId="57" applyFont="1" applyBorder="1" applyAlignment="1">
      <alignment horizontal="left"/>
      <protection/>
    </xf>
    <xf numFmtId="0" fontId="15" fillId="0" borderId="0" xfId="0" applyFont="1" applyBorder="1" applyAlignment="1">
      <alignment vertical="top" wrapText="1"/>
    </xf>
    <xf numFmtId="4" fontId="0" fillId="0" borderId="0" xfId="57" applyNumberFormat="1" applyFont="1" applyFill="1" applyBorder="1">
      <alignment/>
      <protection/>
    </xf>
    <xf numFmtId="4" fontId="14" fillId="36" borderId="13" xfId="57" applyNumberFormat="1" applyFont="1" applyFill="1" applyBorder="1" applyAlignment="1">
      <alignment/>
      <protection/>
    </xf>
    <xf numFmtId="182" fontId="14" fillId="37" borderId="14" xfId="57" applyNumberFormat="1" applyFont="1" applyFill="1" applyBorder="1" applyAlignment="1">
      <alignment horizontal="right"/>
      <protection/>
    </xf>
    <xf numFmtId="182" fontId="15" fillId="37" borderId="15" xfId="57" applyNumberFormat="1" applyFont="1" applyFill="1" applyBorder="1" applyAlignment="1" quotePrefix="1">
      <alignment horizontal="left"/>
      <protection/>
    </xf>
    <xf numFmtId="4" fontId="14" fillId="37" borderId="15" xfId="57" applyNumberFormat="1" applyFont="1" applyFill="1" applyBorder="1" applyAlignment="1">
      <alignment horizontal="right"/>
      <protection/>
    </xf>
    <xf numFmtId="4" fontId="14" fillId="37" borderId="15" xfId="57" applyNumberFormat="1" applyFont="1" applyFill="1" applyBorder="1" applyAlignment="1">
      <alignment/>
      <protection/>
    </xf>
    <xf numFmtId="0" fontId="14" fillId="37" borderId="15" xfId="57" applyFont="1" applyFill="1" applyBorder="1" applyAlignment="1" quotePrefix="1">
      <alignment vertical="center"/>
      <protection/>
    </xf>
    <xf numFmtId="4" fontId="15" fillId="37" borderId="16" xfId="58" applyFont="1" applyFill="1" applyBorder="1">
      <alignment/>
      <protection/>
    </xf>
    <xf numFmtId="0" fontId="15" fillId="36" borderId="13" xfId="57" applyFont="1" applyFill="1" applyBorder="1" applyAlignment="1">
      <alignment horizontal="left" indent="1"/>
      <protection/>
    </xf>
    <xf numFmtId="182" fontId="15" fillId="36" borderId="13" xfId="57" applyNumberFormat="1" applyFont="1" applyFill="1" applyBorder="1" applyAlignment="1">
      <alignment horizontal="left" indent="1"/>
      <protection/>
    </xf>
    <xf numFmtId="4" fontId="15" fillId="36" borderId="13" xfId="57" applyNumberFormat="1" applyFont="1" applyFill="1" applyBorder="1" applyAlignment="1">
      <alignment horizontal="right"/>
      <protection/>
    </xf>
    <xf numFmtId="4" fontId="15" fillId="36" borderId="13" xfId="57" applyNumberFormat="1" applyFont="1" applyFill="1" applyBorder="1" applyAlignment="1">
      <alignment/>
      <protection/>
    </xf>
    <xf numFmtId="4" fontId="15" fillId="36" borderId="13" xfId="57" applyNumberFormat="1" applyFont="1" applyFill="1" applyBorder="1">
      <alignment/>
      <protection/>
    </xf>
    <xf numFmtId="182" fontId="15" fillId="37" borderId="13" xfId="57" applyNumberFormat="1" applyFont="1" applyFill="1" applyBorder="1" applyAlignment="1">
      <alignment horizontal="left"/>
      <protection/>
    </xf>
    <xf numFmtId="4" fontId="15" fillId="37" borderId="13" xfId="57" applyNumberFormat="1" applyFont="1" applyFill="1" applyBorder="1" applyAlignment="1">
      <alignment horizontal="right"/>
      <protection/>
    </xf>
    <xf numFmtId="4" fontId="15" fillId="37" borderId="13" xfId="57" applyNumberFormat="1" applyFont="1" applyFill="1" applyBorder="1" applyAlignment="1">
      <alignment/>
      <protection/>
    </xf>
    <xf numFmtId="0" fontId="15" fillId="36" borderId="13" xfId="57" applyFont="1" applyFill="1" applyBorder="1" applyAlignment="1" quotePrefix="1">
      <alignment horizontal="left" vertical="top" wrapText="1"/>
      <protection/>
    </xf>
    <xf numFmtId="0" fontId="15" fillId="36" borderId="17" xfId="57" applyFont="1" applyFill="1" applyBorder="1">
      <alignment/>
      <protection/>
    </xf>
    <xf numFmtId="4" fontId="15" fillId="36" borderId="17" xfId="57" applyNumberFormat="1" applyFont="1" applyFill="1" applyBorder="1">
      <alignment/>
      <protection/>
    </xf>
    <xf numFmtId="182" fontId="14" fillId="36" borderId="14" xfId="57" applyNumberFormat="1" applyFont="1" applyFill="1" applyBorder="1" applyAlignment="1">
      <alignment horizontal="right"/>
      <protection/>
    </xf>
    <xf numFmtId="182" fontId="15" fillId="36" borderId="15" xfId="57" applyNumberFormat="1" applyFont="1" applyFill="1" applyBorder="1" applyAlignment="1" quotePrefix="1">
      <alignment horizontal="left"/>
      <protection/>
    </xf>
    <xf numFmtId="4" fontId="14" fillId="36" borderId="15" xfId="57" applyNumberFormat="1" applyFont="1" applyFill="1" applyBorder="1" applyAlignment="1">
      <alignment horizontal="right"/>
      <protection/>
    </xf>
    <xf numFmtId="4" fontId="14" fillId="36" borderId="15" xfId="57" applyNumberFormat="1" applyFont="1" applyFill="1" applyBorder="1" applyAlignment="1">
      <alignment/>
      <protection/>
    </xf>
    <xf numFmtId="0" fontId="14" fillId="36" borderId="15" xfId="57" applyFont="1" applyFill="1" applyBorder="1" applyAlignment="1" quotePrefix="1">
      <alignment vertical="center"/>
      <protection/>
    </xf>
    <xf numFmtId="14" fontId="14" fillId="0" borderId="0" xfId="0" applyNumberFormat="1" applyFont="1" applyBorder="1" applyAlignment="1" quotePrefix="1">
      <alignment vertical="top" wrapText="1"/>
    </xf>
    <xf numFmtId="0" fontId="72" fillId="0" borderId="0" xfId="57" applyFont="1" applyFill="1" applyBorder="1" applyAlignment="1" quotePrefix="1">
      <alignment horizontal="left" vertical="top" wrapText="1"/>
      <protection/>
    </xf>
    <xf numFmtId="182" fontId="72" fillId="0" borderId="11" xfId="57" applyNumberFormat="1" applyFont="1" applyFill="1" applyBorder="1" applyAlignment="1">
      <alignment horizontal="right" vertical="top"/>
      <protection/>
    </xf>
    <xf numFmtId="0" fontId="22" fillId="0" borderId="0" xfId="57" applyNumberFormat="1" applyFont="1" applyBorder="1" applyAlignment="1" quotePrefix="1">
      <alignment vertical="top"/>
      <protection/>
    </xf>
    <xf numFmtId="0" fontId="17" fillId="0" borderId="0" xfId="57" applyNumberFormat="1" applyFont="1" applyBorder="1" applyAlignment="1" quotePrefix="1">
      <alignment horizontal="right" vertical="top"/>
      <protection/>
    </xf>
    <xf numFmtId="182" fontId="16" fillId="0" borderId="11" xfId="57" applyNumberFormat="1" applyFont="1" applyFill="1" applyBorder="1" applyAlignment="1">
      <alignment horizontal="right"/>
      <protection/>
    </xf>
    <xf numFmtId="0" fontId="17" fillId="0" borderId="0" xfId="57" applyNumberFormat="1" applyFont="1" applyBorder="1" applyAlignment="1">
      <alignment horizontal="center" vertical="center"/>
      <protection/>
    </xf>
    <xf numFmtId="16" fontId="16" fillId="36" borderId="10" xfId="57" applyNumberFormat="1" applyFont="1" applyFill="1" applyBorder="1" applyAlignment="1" quotePrefix="1">
      <alignment horizontal="center" vertical="top"/>
      <protection/>
    </xf>
    <xf numFmtId="0" fontId="16" fillId="0" borderId="0" xfId="57" applyNumberFormat="1" applyFont="1" applyBorder="1" applyAlignment="1" quotePrefix="1">
      <alignment horizontal="center" vertical="top"/>
      <protection/>
    </xf>
    <xf numFmtId="0" fontId="2" fillId="0" borderId="0" xfId="57" applyNumberFormat="1" applyFont="1" applyBorder="1" applyAlignment="1" quotePrefix="1">
      <alignment horizontal="center" vertical="top"/>
      <protection/>
    </xf>
    <xf numFmtId="0" fontId="15" fillId="0" borderId="0" xfId="0" applyFont="1" applyAlignment="1">
      <alignment/>
    </xf>
    <xf numFmtId="4" fontId="15" fillId="37" borderId="10" xfId="57" applyNumberFormat="1" applyFont="1" applyFill="1" applyBorder="1">
      <alignment/>
      <protection/>
    </xf>
    <xf numFmtId="0" fontId="14" fillId="0" borderId="0" xfId="57" applyFont="1" applyBorder="1" applyAlignment="1" quotePrefix="1">
      <alignment horizontal="right" vertical="top"/>
      <protection/>
    </xf>
    <xf numFmtId="16" fontId="15" fillId="36" borderId="18" xfId="57" applyNumberFormat="1" applyFont="1" applyFill="1" applyBorder="1" applyAlignment="1" quotePrefix="1">
      <alignment horizontal="center" vertical="top"/>
      <protection/>
    </xf>
    <xf numFmtId="0" fontId="15" fillId="37" borderId="17" xfId="57" applyFont="1" applyFill="1" applyBorder="1">
      <alignment/>
      <protection/>
    </xf>
    <xf numFmtId="4" fontId="15" fillId="36" borderId="16" xfId="58" applyFont="1" applyFill="1" applyBorder="1">
      <alignment/>
      <protection/>
    </xf>
    <xf numFmtId="182" fontId="15" fillId="0" borderId="0" xfId="57" applyNumberFormat="1" applyFont="1" applyFill="1" applyBorder="1" applyAlignment="1" quotePrefix="1">
      <alignment horizontal="center" vertical="center"/>
      <protection/>
    </xf>
    <xf numFmtId="16" fontId="16" fillId="36" borderId="18" xfId="57" applyNumberFormat="1" applyFont="1" applyFill="1" applyBorder="1" applyAlignment="1" quotePrefix="1">
      <alignment horizontal="center" vertical="top"/>
      <protection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justify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4" fontId="9" fillId="0" borderId="0" xfId="0" applyNumberFormat="1" applyFont="1" applyFill="1" applyBorder="1" applyAlignment="1" quotePrefix="1">
      <alignment horizontal="center" vertical="center"/>
    </xf>
    <xf numFmtId="182" fontId="16" fillId="37" borderId="18" xfId="57" applyNumberFormat="1" applyFont="1" applyFill="1" applyBorder="1" applyAlignment="1">
      <alignment horizontal="right"/>
      <protection/>
    </xf>
    <xf numFmtId="0" fontId="9" fillId="0" borderId="23" xfId="0" applyFont="1" applyBorder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 quotePrefix="1">
      <alignment horizontal="center" vertical="center"/>
    </xf>
    <xf numFmtId="4" fontId="9" fillId="0" borderId="11" xfId="0" applyNumberFormat="1" applyFont="1" applyFill="1" applyBorder="1" applyAlignment="1" quotePrefix="1">
      <alignment horizontal="center" vertical="center"/>
    </xf>
    <xf numFmtId="4" fontId="9" fillId="0" borderId="25" xfId="0" applyNumberFormat="1" applyFont="1" applyFill="1" applyBorder="1" applyAlignment="1" quotePrefix="1">
      <alignment horizontal="center" vertical="center"/>
    </xf>
    <xf numFmtId="182" fontId="22" fillId="0" borderId="0" xfId="57" applyNumberFormat="1" applyFont="1" applyFill="1" applyBorder="1" applyAlignment="1" quotePrefix="1">
      <alignment horizontal="left"/>
      <protection/>
    </xf>
    <xf numFmtId="0" fontId="22" fillId="0" borderId="0" xfId="57" applyNumberFormat="1" applyFont="1" applyFill="1" applyBorder="1" applyAlignment="1">
      <alignment horizontal="right"/>
      <protection/>
    </xf>
    <xf numFmtId="4" fontId="22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>
      <alignment/>
      <protection/>
    </xf>
    <xf numFmtId="0" fontId="20" fillId="0" borderId="0" xfId="0" applyFont="1" applyAlignment="1">
      <alignment/>
    </xf>
    <xf numFmtId="0" fontId="0" fillId="0" borderId="0" xfId="59" applyFont="1" applyAlignment="1">
      <alignment horizontal="center"/>
      <protection/>
    </xf>
    <xf numFmtId="179" fontId="0" fillId="0" borderId="0" xfId="42" applyNumberFormat="1" applyFont="1" applyAlignment="1">
      <alignment horizontal="center"/>
    </xf>
    <xf numFmtId="0" fontId="14" fillId="0" borderId="0" xfId="57" applyFont="1" applyBorder="1" applyAlignment="1" quotePrefix="1">
      <alignment horizontal="left" wrapText="1"/>
      <protection/>
    </xf>
    <xf numFmtId="0" fontId="14" fillId="0" borderId="0" xfId="59" applyFont="1" applyAlignment="1">
      <alignment horizontal="center"/>
      <protection/>
    </xf>
    <xf numFmtId="179" fontId="14" fillId="0" borderId="0" xfId="42" applyNumberFormat="1" applyFont="1" applyAlignment="1">
      <alignment horizontal="center"/>
    </xf>
    <xf numFmtId="0" fontId="14" fillId="0" borderId="0" xfId="59" applyFont="1" applyAlignment="1" quotePrefix="1">
      <alignment horizontal="center"/>
      <protection/>
    </xf>
    <xf numFmtId="0" fontId="0" fillId="0" borderId="0" xfId="59" applyFont="1" applyAlignment="1" quotePrefix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 quotePrefix="1">
      <alignment horizontal="center"/>
    </xf>
    <xf numFmtId="0" fontId="15" fillId="0" borderId="13" xfId="0" applyFont="1" applyBorder="1" applyAlignment="1">
      <alignment vertical="top" wrapText="1"/>
    </xf>
    <xf numFmtId="0" fontId="14" fillId="0" borderId="0" xfId="57" applyFont="1" applyBorder="1" applyAlignment="1" quotePrefix="1">
      <alignment horizontal="center" vertical="top"/>
      <protection/>
    </xf>
    <xf numFmtId="0" fontId="15" fillId="0" borderId="0" xfId="57" applyFont="1" applyBorder="1" applyAlignment="1" quotePrefix="1">
      <alignment horizontal="center"/>
      <protection/>
    </xf>
    <xf numFmtId="0" fontId="15" fillId="0" borderId="0" xfId="57" applyNumberFormat="1" applyFont="1" applyBorder="1" applyAlignment="1" quotePrefix="1">
      <alignment vertical="top"/>
      <protection/>
    </xf>
    <xf numFmtId="0" fontId="15" fillId="0" borderId="10" xfId="57" applyFont="1" applyBorder="1" applyAlignment="1" quotePrefix="1">
      <alignment horizontal="center"/>
      <protection/>
    </xf>
    <xf numFmtId="0" fontId="15" fillId="0" borderId="18" xfId="57" applyNumberFormat="1" applyFont="1" applyBorder="1" applyAlignment="1" quotePrefix="1">
      <alignment vertical="top"/>
      <protection/>
    </xf>
    <xf numFmtId="4" fontId="14" fillId="0" borderId="17" xfId="58" applyFont="1" applyBorder="1">
      <alignment/>
      <protection/>
    </xf>
    <xf numFmtId="0" fontId="14" fillId="0" borderId="0" xfId="57" applyNumberFormat="1" applyFont="1" applyBorder="1" applyAlignment="1">
      <alignment horizontal="center" vertical="center"/>
      <protection/>
    </xf>
    <xf numFmtId="0" fontId="17" fillId="0" borderId="0" xfId="57" applyFont="1" applyBorder="1" applyAlignment="1">
      <alignment horizontal="center"/>
      <protection/>
    </xf>
    <xf numFmtId="4" fontId="17" fillId="0" borderId="0" xfId="57" applyNumberFormat="1" applyFont="1" applyBorder="1" applyAlignment="1">
      <alignment horizontal="right"/>
      <protection/>
    </xf>
    <xf numFmtId="4" fontId="71" fillId="0" borderId="0" xfId="57" applyNumberFormat="1" applyFont="1" applyFill="1" applyBorder="1" applyAlignment="1">
      <alignment/>
      <protection/>
    </xf>
    <xf numFmtId="4" fontId="73" fillId="0" borderId="0" xfId="57" applyNumberFormat="1" applyFont="1" applyFill="1" applyBorder="1">
      <alignment/>
      <protection/>
    </xf>
    <xf numFmtId="0" fontId="14" fillId="0" borderId="0" xfId="57" applyFont="1" applyBorder="1" applyAlignment="1" quotePrefix="1">
      <alignment horizontal="left" vertical="center" wrapText="1"/>
      <protection/>
    </xf>
    <xf numFmtId="0" fontId="14" fillId="0" borderId="0" xfId="57" applyNumberFormat="1" applyFont="1" applyBorder="1" applyAlignment="1">
      <alignment horizontal="right" vertical="top"/>
      <protection/>
    </xf>
    <xf numFmtId="0" fontId="14" fillId="0" borderId="0" xfId="0" applyFont="1" applyAlignment="1" quotePrefix="1">
      <alignment horizontal="justify" vertical="top" wrapText="1"/>
    </xf>
    <xf numFmtId="3" fontId="14" fillId="0" borderId="0" xfId="57" applyNumberFormat="1" applyFont="1" applyFill="1" applyBorder="1" applyAlignment="1">
      <alignment horizontal="right"/>
      <protection/>
    </xf>
    <xf numFmtId="4" fontId="71" fillId="0" borderId="0" xfId="57" applyNumberFormat="1" applyFont="1" applyFill="1" applyBorder="1" applyAlignment="1">
      <alignment horizontal="right"/>
      <protection/>
    </xf>
    <xf numFmtId="0" fontId="14" fillId="0" borderId="0" xfId="0" applyFont="1" applyAlignment="1">
      <alignment horizontal="justify" vertical="top" wrapText="1"/>
    </xf>
    <xf numFmtId="0" fontId="26" fillId="0" borderId="0" xfId="57" applyFont="1" applyBorder="1" applyAlignment="1" quotePrefix="1">
      <alignment horizontal="left" vertical="top" wrapText="1"/>
      <protection/>
    </xf>
    <xf numFmtId="0" fontId="14" fillId="0" borderId="0" xfId="57" applyFont="1" applyBorder="1" applyAlignment="1">
      <alignment horizontal="left" vertical="center" wrapText="1"/>
      <protection/>
    </xf>
    <xf numFmtId="0" fontId="26" fillId="0" borderId="0" xfId="0" applyFont="1" applyAlignment="1" quotePrefix="1">
      <alignment horizontal="justify" vertical="top"/>
    </xf>
    <xf numFmtId="0" fontId="14" fillId="0" borderId="0" xfId="57" applyNumberFormat="1" applyFont="1" applyBorder="1" applyAlignment="1" quotePrefix="1">
      <alignment vertical="top"/>
      <protection/>
    </xf>
    <xf numFmtId="0" fontId="14" fillId="0" borderId="0" xfId="0" applyFont="1" applyAlignment="1">
      <alignment horizontal="justify" vertical="top"/>
    </xf>
    <xf numFmtId="0" fontId="26" fillId="0" borderId="0" xfId="57" applyFont="1" applyBorder="1" applyAlignment="1" quotePrefix="1">
      <alignment horizontal="left" wrapText="1"/>
      <protection/>
    </xf>
    <xf numFmtId="0" fontId="27" fillId="0" borderId="0" xfId="57" applyFont="1" applyBorder="1" applyAlignment="1" quotePrefix="1">
      <alignment horizontal="left" wrapText="1"/>
      <protection/>
    </xf>
    <xf numFmtId="182" fontId="15" fillId="37" borderId="18" xfId="57" applyNumberFormat="1" applyFont="1" applyFill="1" applyBorder="1" applyAlignment="1">
      <alignment horizontal="right"/>
      <protection/>
    </xf>
    <xf numFmtId="0" fontId="15" fillId="37" borderId="13" xfId="57" applyFont="1" applyFill="1" applyBorder="1">
      <alignment/>
      <protection/>
    </xf>
    <xf numFmtId="4" fontId="15" fillId="37" borderId="16" xfId="57" applyNumberFormat="1" applyFont="1" applyFill="1" applyBorder="1">
      <alignment/>
      <protection/>
    </xf>
    <xf numFmtId="0" fontId="22" fillId="0" borderId="0" xfId="0" applyFont="1" applyAlignment="1" quotePrefix="1">
      <alignment/>
    </xf>
    <xf numFmtId="16" fontId="15" fillId="0" borderId="0" xfId="57" applyNumberFormat="1" applyFont="1" applyBorder="1" applyAlignment="1">
      <alignment horizontal="center" vertical="top"/>
      <protection/>
    </xf>
    <xf numFmtId="0" fontId="15" fillId="0" borderId="0" xfId="0" applyFont="1" applyBorder="1" applyAlignment="1" quotePrefix="1">
      <alignment vertical="top" wrapText="1"/>
    </xf>
    <xf numFmtId="0" fontId="15" fillId="0" borderId="0" xfId="0" applyFont="1" applyBorder="1" applyAlignment="1">
      <alignment vertical="top" wrapText="1"/>
    </xf>
    <xf numFmtId="49" fontId="24" fillId="0" borderId="26" xfId="0" applyNumberFormat="1" applyFont="1" applyBorder="1" applyAlignment="1" quotePrefix="1">
      <alignment horizontal="center" vertical="center" wrapText="1"/>
    </xf>
    <xf numFmtId="49" fontId="24" fillId="0" borderId="27" xfId="0" applyNumberFormat="1" applyFont="1" applyBorder="1" applyAlignment="1" quotePrefix="1">
      <alignment horizontal="center" vertical="center" wrapText="1"/>
    </xf>
    <xf numFmtId="0" fontId="23" fillId="0" borderId="26" xfId="0" applyFont="1" applyBorder="1" applyAlignment="1">
      <alignment horizontal="center" vertical="top"/>
    </xf>
    <xf numFmtId="0" fontId="23" fillId="0" borderId="27" xfId="0" applyFont="1" applyBorder="1" applyAlignment="1">
      <alignment horizontal="center" vertical="top"/>
    </xf>
    <xf numFmtId="0" fontId="0" fillId="0" borderId="24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22" fillId="0" borderId="0" xfId="0" applyFont="1" applyBorder="1" applyAlignment="1" quotePrefix="1">
      <alignment vertical="center" wrapText="1"/>
    </xf>
    <xf numFmtId="0" fontId="22" fillId="0" borderId="0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nder" xfId="57"/>
    <cellStyle name="Normal_UGOVORNI TROŠK." xfId="58"/>
    <cellStyle name="Normalno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showZeros="0" tabSelected="1" showOutlineSymbols="0" view="pageBreakPreview" zoomScale="120" zoomScaleSheetLayoutView="120" zoomScalePageLayoutView="0" workbookViewId="0" topLeftCell="A1">
      <selection activeCell="F111" sqref="F111"/>
    </sheetView>
  </sheetViews>
  <sheetFormatPr defaultColWidth="9.140625" defaultRowHeight="12.75"/>
  <cols>
    <col min="1" max="1" width="5.00390625" style="36" customWidth="1"/>
    <col min="2" max="2" width="44.421875" style="34" customWidth="1"/>
    <col min="3" max="3" width="6.421875" style="11" customWidth="1"/>
    <col min="4" max="4" width="11.421875" style="14" customWidth="1"/>
    <col min="5" max="5" width="11.28125" style="14" customWidth="1"/>
    <col min="6" max="6" width="14.57421875" style="14" customWidth="1"/>
    <col min="7" max="8" width="9.28125" style="12" customWidth="1"/>
    <col min="9" max="9" width="9.00390625" style="13" customWidth="1"/>
    <col min="10" max="10" width="12.140625" style="25" customWidth="1"/>
    <col min="11" max="11" width="9.57421875" style="35" customWidth="1"/>
    <col min="12" max="16384" width="9.140625" style="33" customWidth="1"/>
  </cols>
  <sheetData>
    <row r="1" spans="1:10" s="171" customFormat="1" ht="12.75" customHeight="1">
      <c r="A1" s="166"/>
      <c r="B1" s="167"/>
      <c r="C1" s="175"/>
      <c r="D1" s="193" t="s">
        <v>38</v>
      </c>
      <c r="E1" s="175"/>
      <c r="F1" s="168"/>
      <c r="G1" s="169"/>
      <c r="H1" s="170"/>
      <c r="I1" s="170"/>
      <c r="J1" s="170"/>
    </row>
    <row r="2" spans="1:10" s="17" customFormat="1" ht="24.75" customHeight="1">
      <c r="A2" s="226" t="s">
        <v>31</v>
      </c>
      <c r="B2" s="227"/>
      <c r="C2" s="173"/>
      <c r="D2" s="192" t="s">
        <v>39</v>
      </c>
      <c r="E2" s="173"/>
      <c r="F2" s="118" t="s">
        <v>32</v>
      </c>
      <c r="G2" s="15"/>
      <c r="H2" s="16"/>
      <c r="I2" s="16"/>
      <c r="J2" s="16"/>
    </row>
    <row r="3" spans="1:10" s="17" customFormat="1" ht="15">
      <c r="A3" s="228" t="s">
        <v>37</v>
      </c>
      <c r="B3" s="229"/>
      <c r="C3" s="176"/>
      <c r="D3" s="173" t="s">
        <v>40</v>
      </c>
      <c r="E3" s="176"/>
      <c r="F3" s="118" t="s">
        <v>102</v>
      </c>
      <c r="G3" s="15"/>
      <c r="H3" s="16"/>
      <c r="I3" s="16"/>
      <c r="J3" s="16"/>
    </row>
    <row r="4" spans="1:10" s="20" customFormat="1" ht="14.25" customHeight="1">
      <c r="A4" s="230" t="s">
        <v>34</v>
      </c>
      <c r="B4" s="231"/>
      <c r="C4" s="177"/>
      <c r="D4" s="178" t="s">
        <v>101</v>
      </c>
      <c r="E4" s="179"/>
      <c r="F4" s="172"/>
      <c r="G4" s="18"/>
      <c r="H4" s="19"/>
      <c r="I4" s="19"/>
      <c r="J4" s="19"/>
    </row>
    <row r="5" spans="1:10" s="49" customFormat="1" ht="8.25">
      <c r="A5" s="42"/>
      <c r="B5" s="43"/>
      <c r="C5" s="44"/>
      <c r="D5" s="45"/>
      <c r="E5" s="46"/>
      <c r="F5" s="45"/>
      <c r="G5" s="47"/>
      <c r="H5" s="48"/>
      <c r="I5" s="48"/>
      <c r="J5" s="48"/>
    </row>
    <row r="6" spans="1:10" s="23" customFormat="1" ht="24" customHeight="1">
      <c r="A6" s="39" t="s">
        <v>15</v>
      </c>
      <c r="B6" s="40" t="s">
        <v>16</v>
      </c>
      <c r="C6" s="39" t="s">
        <v>17</v>
      </c>
      <c r="D6" s="41" t="s">
        <v>18</v>
      </c>
      <c r="E6" s="41" t="s">
        <v>19</v>
      </c>
      <c r="F6" s="41" t="s">
        <v>20</v>
      </c>
      <c r="G6" s="21"/>
      <c r="H6" s="22"/>
      <c r="I6" s="22"/>
      <c r="J6" s="22"/>
    </row>
    <row r="7" spans="1:6" s="24" customFormat="1" ht="12">
      <c r="A7" s="63"/>
      <c r="B7" s="63"/>
      <c r="C7" s="64"/>
      <c r="D7" s="55"/>
      <c r="E7" s="52"/>
      <c r="F7" s="65"/>
    </row>
    <row r="8" spans="1:6" s="28" customFormat="1" ht="12.75">
      <c r="A8" s="164"/>
      <c r="B8" s="123"/>
      <c r="C8" s="123"/>
      <c r="D8" s="123"/>
      <c r="E8" s="123"/>
      <c r="F8" s="97"/>
    </row>
    <row r="9" spans="1:6" s="50" customFormat="1" ht="15">
      <c r="A9" s="66"/>
      <c r="B9" s="158"/>
      <c r="C9" s="53"/>
      <c r="D9" s="53"/>
      <c r="E9" s="53"/>
      <c r="F9" s="70"/>
    </row>
    <row r="10" spans="1:6" s="24" customFormat="1" ht="15">
      <c r="A10" s="63"/>
      <c r="B10" s="180" t="s">
        <v>58</v>
      </c>
      <c r="C10" s="181"/>
      <c r="D10" s="182"/>
      <c r="E10" s="183"/>
      <c r="F10" s="65"/>
    </row>
    <row r="11" spans="1:6" s="50" customFormat="1" ht="15">
      <c r="A11" s="66"/>
      <c r="B11" s="232" t="s">
        <v>59</v>
      </c>
      <c r="C11" s="233"/>
      <c r="D11" s="233"/>
      <c r="E11" s="233"/>
      <c r="F11" s="70"/>
    </row>
    <row r="12" spans="1:6" s="50" customFormat="1" ht="15.75">
      <c r="A12" s="66"/>
      <c r="B12" s="119"/>
      <c r="C12" s="181"/>
      <c r="D12" s="182"/>
      <c r="E12" s="183"/>
      <c r="F12" s="70"/>
    </row>
    <row r="13" spans="1:6" s="50" customFormat="1" ht="15.75">
      <c r="A13" s="66"/>
      <c r="B13" s="119" t="s">
        <v>12</v>
      </c>
      <c r="C13" s="181"/>
      <c r="D13" s="182"/>
      <c r="E13" s="183"/>
      <c r="F13" s="70"/>
    </row>
    <row r="14" spans="1:6" s="50" customFormat="1" ht="15.75">
      <c r="A14" s="66"/>
      <c r="B14" s="110" t="s">
        <v>41</v>
      </c>
      <c r="C14" s="181"/>
      <c r="D14" s="182"/>
      <c r="E14" s="183"/>
      <c r="F14" s="70"/>
    </row>
    <row r="15" spans="1:6" s="50" customFormat="1" ht="15.75">
      <c r="A15" s="66"/>
      <c r="B15" s="110" t="s">
        <v>42</v>
      </c>
      <c r="C15" s="181"/>
      <c r="D15" s="182"/>
      <c r="E15" s="183"/>
      <c r="F15" s="70"/>
    </row>
    <row r="16" spans="1:6" s="50" customFormat="1" ht="15.75">
      <c r="A16" s="66"/>
      <c r="B16" s="110" t="s">
        <v>43</v>
      </c>
      <c r="C16" s="181"/>
      <c r="D16" s="182"/>
      <c r="E16" s="183"/>
      <c r="F16" s="70"/>
    </row>
    <row r="17" spans="1:6" s="50" customFormat="1" ht="15.75">
      <c r="A17" s="66"/>
      <c r="B17" s="110"/>
      <c r="C17" s="181"/>
      <c r="D17" s="182"/>
      <c r="E17" s="183"/>
      <c r="F17" s="70"/>
    </row>
    <row r="18" spans="1:6" s="50" customFormat="1" ht="15.75">
      <c r="A18" s="66"/>
      <c r="B18" s="119" t="s">
        <v>44</v>
      </c>
      <c r="C18" s="181"/>
      <c r="D18" s="182"/>
      <c r="E18" s="183"/>
      <c r="F18" s="70"/>
    </row>
    <row r="19" spans="1:6" s="50" customFormat="1" ht="15.75">
      <c r="A19" s="66"/>
      <c r="B19" s="222" t="s">
        <v>83</v>
      </c>
      <c r="C19" s="181"/>
      <c r="D19" s="182"/>
      <c r="E19" s="183"/>
      <c r="F19" s="70"/>
    </row>
    <row r="20" spans="1:6" s="50" customFormat="1" ht="15.75">
      <c r="A20" s="66"/>
      <c r="B20" s="110" t="s">
        <v>100</v>
      </c>
      <c r="C20" s="181"/>
      <c r="D20" s="182"/>
      <c r="E20" s="183"/>
      <c r="F20" s="70"/>
    </row>
    <row r="21" spans="1:6" s="50" customFormat="1" ht="15.75">
      <c r="A21" s="66"/>
      <c r="B21" s="110"/>
      <c r="C21" s="181"/>
      <c r="D21" s="182"/>
      <c r="E21" s="183"/>
      <c r="F21" s="70"/>
    </row>
    <row r="22" spans="1:6" s="50" customFormat="1" ht="15.75">
      <c r="A22" s="66"/>
      <c r="B22" s="110"/>
      <c r="C22" s="181"/>
      <c r="D22" s="182"/>
      <c r="E22" s="183"/>
      <c r="F22" s="70"/>
    </row>
    <row r="23" spans="1:6" s="24" customFormat="1" ht="14.25">
      <c r="A23" s="63"/>
      <c r="B23" s="184"/>
      <c r="C23" s="64"/>
      <c r="D23" s="55"/>
      <c r="E23" s="52"/>
      <c r="F23" s="65"/>
    </row>
    <row r="24" spans="1:6" s="50" customFormat="1" ht="15.75">
      <c r="A24" s="66"/>
      <c r="B24" s="113"/>
      <c r="C24" s="67"/>
      <c r="D24" s="68"/>
      <c r="E24" s="69"/>
      <c r="F24" s="70"/>
    </row>
    <row r="25" spans="1:6" s="53" customFormat="1" ht="18">
      <c r="A25" s="54"/>
      <c r="B25" s="91" t="s">
        <v>28</v>
      </c>
      <c r="C25" s="79"/>
      <c r="D25" s="80"/>
      <c r="E25" s="73"/>
      <c r="F25" s="75"/>
    </row>
    <row r="26" spans="1:5" s="59" customFormat="1" ht="12.75">
      <c r="A26" s="54"/>
      <c r="B26" s="106"/>
      <c r="C26" s="62"/>
      <c r="D26" s="60"/>
      <c r="E26" s="58"/>
    </row>
    <row r="27" spans="1:6" s="59" customFormat="1" ht="12.75">
      <c r="A27" s="155" t="str">
        <f>A45</f>
        <v>1.</v>
      </c>
      <c r="B27" s="132" t="str">
        <f>B45</f>
        <v>ZEMLJANI RADOVI</v>
      </c>
      <c r="C27" s="134"/>
      <c r="D27" s="125"/>
      <c r="E27" s="141"/>
      <c r="F27" s="142">
        <f>F71</f>
        <v>0</v>
      </c>
    </row>
    <row r="28" spans="1:5" s="59" customFormat="1" ht="12.75">
      <c r="A28" s="156"/>
      <c r="B28" s="86"/>
      <c r="C28" s="62"/>
      <c r="D28" s="60"/>
      <c r="E28" s="58"/>
    </row>
    <row r="29" spans="1:6" s="59" customFormat="1" ht="12.75">
      <c r="A29" s="155" t="str">
        <f>A77</f>
        <v>2.</v>
      </c>
      <c r="B29" s="133" t="str">
        <f>B77</f>
        <v>BETONSKI I ARM. BETONSKI RADOVI</v>
      </c>
      <c r="C29" s="134"/>
      <c r="D29" s="125"/>
      <c r="E29" s="141"/>
      <c r="F29" s="142">
        <f>F85</f>
        <v>0</v>
      </c>
    </row>
    <row r="30" spans="1:5" s="59" customFormat="1" ht="12.75">
      <c r="A30" s="54"/>
      <c r="B30" s="106"/>
      <c r="C30" s="62"/>
      <c r="D30" s="60"/>
      <c r="E30" s="58"/>
    </row>
    <row r="31" spans="1:6" s="59" customFormat="1" ht="12.75">
      <c r="A31" s="155" t="str">
        <f>A88</f>
        <v>3.</v>
      </c>
      <c r="B31" s="132" t="str">
        <f>B88</f>
        <v>OPLOČENJA</v>
      </c>
      <c r="C31" s="134"/>
      <c r="D31" s="125"/>
      <c r="E31" s="141"/>
      <c r="F31" s="142">
        <f>F103</f>
        <v>0</v>
      </c>
    </row>
    <row r="32" spans="1:5" s="59" customFormat="1" ht="12.75">
      <c r="A32" s="156"/>
      <c r="B32" s="86"/>
      <c r="C32" s="62"/>
      <c r="D32" s="60"/>
      <c r="E32" s="58"/>
    </row>
    <row r="33" spans="1:6" s="59" customFormat="1" ht="12.75">
      <c r="A33" s="155" t="str">
        <f>A106</f>
        <v>4.</v>
      </c>
      <c r="B33" s="133" t="str">
        <f>B106</f>
        <v>KOVANA OGRADA</v>
      </c>
      <c r="C33" s="134"/>
      <c r="D33" s="125"/>
      <c r="E33" s="141"/>
      <c r="F33" s="142">
        <f>F113</f>
        <v>0</v>
      </c>
    </row>
    <row r="34" spans="1:5" s="59" customFormat="1" ht="12.75">
      <c r="A34" s="89"/>
      <c r="B34" s="82"/>
      <c r="C34" s="62"/>
      <c r="D34" s="60"/>
      <c r="E34" s="58"/>
    </row>
    <row r="35" spans="1:6" s="59" customFormat="1" ht="12.75">
      <c r="A35" s="155" t="str">
        <f>A116</f>
        <v>5.</v>
      </c>
      <c r="B35" s="133" t="str">
        <f>B116</f>
        <v>KLESARSKI RADOVI</v>
      </c>
      <c r="C35" s="134"/>
      <c r="D35" s="125"/>
      <c r="E35" s="141"/>
      <c r="F35" s="142">
        <f>F129</f>
        <v>0</v>
      </c>
    </row>
    <row r="36" spans="1:5" s="59" customFormat="1" ht="13.5" thickBot="1">
      <c r="A36" s="89"/>
      <c r="B36" s="82"/>
      <c r="C36" s="62"/>
      <c r="D36" s="60"/>
      <c r="E36" s="58"/>
    </row>
    <row r="37" spans="1:6" s="27" customFormat="1" ht="13.5" thickBot="1">
      <c r="A37" s="174"/>
      <c r="B37" s="137" t="s">
        <v>11</v>
      </c>
      <c r="C37" s="138"/>
      <c r="D37" s="139"/>
      <c r="E37" s="220"/>
      <c r="F37" s="221">
        <f>SUM(F26:F36)</f>
        <v>0</v>
      </c>
    </row>
    <row r="38" spans="1:6" s="27" customFormat="1" ht="13.5" thickBot="1">
      <c r="A38" s="71"/>
      <c r="B38" s="72"/>
      <c r="C38" s="57"/>
      <c r="D38" s="56"/>
      <c r="E38" s="73"/>
      <c r="F38" s="97"/>
    </row>
    <row r="39" spans="1:6" s="24" customFormat="1" ht="13.5" thickBot="1">
      <c r="A39" s="143"/>
      <c r="B39" s="144" t="s">
        <v>24</v>
      </c>
      <c r="C39" s="145"/>
      <c r="D39" s="146"/>
      <c r="E39" s="147"/>
      <c r="F39" s="163">
        <f>F37*0.25</f>
        <v>0</v>
      </c>
    </row>
    <row r="40" spans="1:6" s="24" customFormat="1" ht="13.5" thickBot="1">
      <c r="A40" s="63"/>
      <c r="B40" s="63"/>
      <c r="C40" s="64"/>
      <c r="D40" s="55"/>
      <c r="E40" s="52"/>
      <c r="F40" s="97"/>
    </row>
    <row r="41" spans="1:6" s="24" customFormat="1" ht="13.5" thickBot="1">
      <c r="A41" s="126"/>
      <c r="B41" s="127" t="s">
        <v>22</v>
      </c>
      <c r="C41" s="128"/>
      <c r="D41" s="129"/>
      <c r="E41" s="130"/>
      <c r="F41" s="131">
        <f>F37+F39</f>
        <v>0</v>
      </c>
    </row>
    <row r="42" spans="1:6" s="50" customFormat="1" ht="15">
      <c r="A42" s="66"/>
      <c r="B42" s="122"/>
      <c r="C42" s="74"/>
      <c r="D42" s="51"/>
      <c r="E42" s="58"/>
      <c r="F42" s="70"/>
    </row>
    <row r="43" spans="1:6" s="50" customFormat="1" ht="15">
      <c r="A43" s="66"/>
      <c r="B43" s="224"/>
      <c r="C43" s="225"/>
      <c r="D43" s="225"/>
      <c r="E43" s="225"/>
      <c r="F43" s="70"/>
    </row>
    <row r="44" spans="1:6" s="50" customFormat="1" ht="15">
      <c r="A44" s="66"/>
      <c r="B44" s="151"/>
      <c r="C44" s="123"/>
      <c r="D44" s="123"/>
      <c r="E44" s="123"/>
      <c r="F44" s="70"/>
    </row>
    <row r="45" spans="1:6" s="59" customFormat="1" ht="12.75">
      <c r="A45" s="161" t="s">
        <v>0</v>
      </c>
      <c r="B45" s="140" t="s">
        <v>98</v>
      </c>
      <c r="C45" s="134"/>
      <c r="D45" s="135"/>
      <c r="E45" s="136"/>
      <c r="F45" s="141"/>
    </row>
    <row r="46" spans="1:6" s="28" customFormat="1" ht="12.75">
      <c r="A46" s="196"/>
      <c r="B46" s="197"/>
      <c r="C46" s="123"/>
      <c r="D46" s="123"/>
      <c r="E46" s="123"/>
      <c r="F46" s="97"/>
    </row>
    <row r="47" spans="1:6" s="59" customFormat="1" ht="24.75" customHeight="1">
      <c r="A47" s="201"/>
      <c r="B47" s="114" t="s">
        <v>21</v>
      </c>
      <c r="C47" s="101"/>
      <c r="D47" s="61"/>
      <c r="E47" s="61"/>
      <c r="F47" s="99"/>
    </row>
    <row r="48" spans="2:6" s="59" customFormat="1" ht="12.75">
      <c r="B48" s="206"/>
      <c r="C48" s="101"/>
      <c r="D48" s="61"/>
      <c r="E48" s="61"/>
      <c r="F48" s="99"/>
    </row>
    <row r="49" spans="1:6" s="59" customFormat="1" ht="12.75">
      <c r="A49" s="111" t="s">
        <v>7</v>
      </c>
      <c r="B49" s="213" t="s">
        <v>93</v>
      </c>
      <c r="C49" s="101"/>
      <c r="D49" s="61"/>
      <c r="E49" s="61"/>
      <c r="F49" s="99"/>
    </row>
    <row r="50" spans="2:6" s="59" customFormat="1" ht="42" customHeight="1">
      <c r="B50" s="208" t="s">
        <v>97</v>
      </c>
      <c r="C50" s="101"/>
      <c r="D50" s="210"/>
      <c r="E50" s="61"/>
      <c r="F50" s="99"/>
    </row>
    <row r="51" spans="1:6" s="59" customFormat="1" ht="45" customHeight="1">
      <c r="A51" s="207"/>
      <c r="B51" s="116" t="s">
        <v>103</v>
      </c>
      <c r="C51" s="101"/>
      <c r="D51" s="210"/>
      <c r="E51" s="61"/>
      <c r="F51" s="99"/>
    </row>
    <row r="52" spans="1:6" s="59" customFormat="1" ht="12.75">
      <c r="A52" s="207"/>
      <c r="B52" s="212" t="s">
        <v>68</v>
      </c>
      <c r="C52" s="100" t="s">
        <v>3</v>
      </c>
      <c r="D52" s="61">
        <v>7</v>
      </c>
      <c r="E52" s="61"/>
      <c r="F52" s="99">
        <f>D52*E52</f>
        <v>0</v>
      </c>
    </row>
    <row r="53" spans="1:6" s="59" customFormat="1" ht="12.75">
      <c r="A53" s="207"/>
      <c r="B53" s="212"/>
      <c r="C53" s="100"/>
      <c r="D53" s="61"/>
      <c r="E53" s="61"/>
      <c r="F53" s="99"/>
    </row>
    <row r="54" spans="1:6" s="59" customFormat="1" ht="12.75">
      <c r="A54" s="111" t="s">
        <v>8</v>
      </c>
      <c r="B54" s="98" t="s">
        <v>25</v>
      </c>
      <c r="C54" s="100"/>
      <c r="D54" s="60"/>
      <c r="E54" s="60"/>
      <c r="F54" s="99"/>
    </row>
    <row r="55" spans="1:6" s="59" customFormat="1" ht="57.75" customHeight="1">
      <c r="A55" s="152"/>
      <c r="B55" s="116" t="s">
        <v>26</v>
      </c>
      <c r="C55" s="100"/>
      <c r="D55" s="60"/>
      <c r="E55" s="60"/>
      <c r="F55" s="99"/>
    </row>
    <row r="56" spans="1:6" s="59" customFormat="1" ht="57" customHeight="1">
      <c r="A56" s="152"/>
      <c r="B56" s="116" t="s">
        <v>47</v>
      </c>
      <c r="C56" s="100"/>
      <c r="D56" s="60"/>
      <c r="E56" s="60"/>
      <c r="F56" s="99"/>
    </row>
    <row r="57" spans="1:6" s="59" customFormat="1" ht="12.75">
      <c r="A57" s="152"/>
      <c r="B57" s="214" t="s">
        <v>27</v>
      </c>
      <c r="C57" s="100" t="s">
        <v>1</v>
      </c>
      <c r="D57" s="60">
        <v>12</v>
      </c>
      <c r="E57" s="60"/>
      <c r="F57" s="99">
        <f>D57*E57</f>
        <v>0</v>
      </c>
    </row>
    <row r="58" spans="2:6" s="59" customFormat="1" ht="12.75">
      <c r="B58" s="98"/>
      <c r="C58" s="101"/>
      <c r="D58" s="61"/>
      <c r="E58" s="61"/>
      <c r="F58" s="99"/>
    </row>
    <row r="59" spans="1:6" s="59" customFormat="1" ht="12.75">
      <c r="A59" s="111" t="s">
        <v>10</v>
      </c>
      <c r="B59" s="98" t="s">
        <v>74</v>
      </c>
      <c r="C59" s="101"/>
      <c r="D59" s="61"/>
      <c r="E59" s="61"/>
      <c r="F59" s="99"/>
    </row>
    <row r="60" spans="2:6" s="59" customFormat="1" ht="57" customHeight="1">
      <c r="B60" s="208" t="s">
        <v>72</v>
      </c>
      <c r="C60" s="100"/>
      <c r="D60" s="204"/>
      <c r="E60" s="61"/>
      <c r="F60" s="99"/>
    </row>
    <row r="61" spans="1:6" s="59" customFormat="1" ht="12.75">
      <c r="A61" s="207"/>
      <c r="B61" s="212" t="s">
        <v>68</v>
      </c>
      <c r="C61" s="100" t="s">
        <v>3</v>
      </c>
      <c r="D61" s="61">
        <v>0.5</v>
      </c>
      <c r="E61" s="61"/>
      <c r="F61" s="99">
        <f>D61*E61</f>
        <v>0</v>
      </c>
    </row>
    <row r="62" spans="1:6" s="28" customFormat="1" ht="12.75">
      <c r="A62" s="196"/>
      <c r="B62" s="197"/>
      <c r="C62" s="123"/>
      <c r="D62" s="123"/>
      <c r="E62" s="123"/>
      <c r="F62" s="97"/>
    </row>
    <row r="63" spans="1:6" s="28" customFormat="1" ht="12.75">
      <c r="A63" s="111" t="s">
        <v>33</v>
      </c>
      <c r="B63" s="215" t="s">
        <v>75</v>
      </c>
      <c r="C63" s="123"/>
      <c r="D63" s="123"/>
      <c r="E63" s="123"/>
      <c r="F63" s="97"/>
    </row>
    <row r="64" spans="2:6" s="59" customFormat="1" ht="66" customHeight="1">
      <c r="B64" s="116" t="s">
        <v>70</v>
      </c>
      <c r="C64" s="100"/>
      <c r="D64" s="209"/>
      <c r="E64" s="61"/>
      <c r="F64" s="99"/>
    </row>
    <row r="65" spans="1:6" s="59" customFormat="1" ht="12.75">
      <c r="A65" s="207"/>
      <c r="B65" s="212" t="s">
        <v>68</v>
      </c>
      <c r="C65" s="107" t="s">
        <v>3</v>
      </c>
      <c r="D65" s="60">
        <v>2.5</v>
      </c>
      <c r="E65" s="60"/>
      <c r="F65" s="99">
        <f>D65*E65</f>
        <v>0</v>
      </c>
    </row>
    <row r="66" spans="1:6" s="28" customFormat="1" ht="12.75">
      <c r="A66" s="196"/>
      <c r="B66" s="197"/>
      <c r="C66" s="123"/>
      <c r="D66" s="123"/>
      <c r="E66" s="123"/>
      <c r="F66" s="97"/>
    </row>
    <row r="67" spans="1:6" s="28" customFormat="1" ht="12.75">
      <c r="A67" s="111" t="s">
        <v>69</v>
      </c>
      <c r="B67" s="216" t="s">
        <v>76</v>
      </c>
      <c r="C67" s="123"/>
      <c r="D67" s="123"/>
      <c r="E67" s="123"/>
      <c r="F67" s="97"/>
    </row>
    <row r="68" spans="2:6" s="59" customFormat="1" ht="57" customHeight="1">
      <c r="B68" s="211" t="s">
        <v>73</v>
      </c>
      <c r="C68" s="107"/>
      <c r="D68" s="60"/>
      <c r="E68" s="60"/>
      <c r="F68" s="99"/>
    </row>
    <row r="69" spans="1:6" s="59" customFormat="1" ht="25.5">
      <c r="A69" s="207"/>
      <c r="B69" s="212" t="s">
        <v>71</v>
      </c>
      <c r="C69" s="107" t="s">
        <v>3</v>
      </c>
      <c r="D69" s="60">
        <f>(7.5-2.5)*1.25</f>
        <v>6.25</v>
      </c>
      <c r="E69" s="60"/>
      <c r="F69" s="99">
        <f>D69*E69</f>
        <v>0</v>
      </c>
    </row>
    <row r="70" spans="1:6" s="28" customFormat="1" ht="12.75">
      <c r="A70" s="196"/>
      <c r="B70" s="197"/>
      <c r="C70" s="123"/>
      <c r="D70" s="123"/>
      <c r="E70" s="123"/>
      <c r="F70" s="97"/>
    </row>
    <row r="71" spans="1:6" s="88" customFormat="1" ht="12.75">
      <c r="A71" s="174"/>
      <c r="B71" s="137" t="s">
        <v>6</v>
      </c>
      <c r="C71" s="138"/>
      <c r="D71" s="139"/>
      <c r="E71" s="162"/>
      <c r="F71" s="159">
        <f>SUM(F46:F70)</f>
        <v>0</v>
      </c>
    </row>
    <row r="72" spans="1:6" s="28" customFormat="1" ht="12.75">
      <c r="A72" s="196"/>
      <c r="B72" s="197"/>
      <c r="C72" s="123"/>
      <c r="D72" s="123"/>
      <c r="E72" s="123"/>
      <c r="F72" s="97"/>
    </row>
    <row r="73" spans="1:6" s="28" customFormat="1" ht="12.75">
      <c r="A73" s="196"/>
      <c r="B73" s="197"/>
      <c r="C73" s="123"/>
      <c r="D73" s="123"/>
      <c r="E73" s="123"/>
      <c r="F73" s="97"/>
    </row>
    <row r="74" spans="1:6" s="28" customFormat="1" ht="12.75">
      <c r="A74" s="196"/>
      <c r="B74" s="197"/>
      <c r="C74" s="123"/>
      <c r="D74" s="123"/>
      <c r="E74" s="123"/>
      <c r="F74" s="97"/>
    </row>
    <row r="75" spans="1:6" s="28" customFormat="1" ht="12.75">
      <c r="A75" s="196"/>
      <c r="B75" s="197"/>
      <c r="C75" s="123"/>
      <c r="D75" s="123"/>
      <c r="E75" s="123"/>
      <c r="F75" s="97"/>
    </row>
    <row r="76" spans="1:6" s="28" customFormat="1" ht="12.75">
      <c r="A76" s="196"/>
      <c r="B76" s="197"/>
      <c r="C76" s="123"/>
      <c r="D76" s="123"/>
      <c r="E76" s="123"/>
      <c r="F76" s="97"/>
    </row>
    <row r="77" spans="1:6" s="59" customFormat="1" ht="12.75">
      <c r="A77" s="161" t="s">
        <v>2</v>
      </c>
      <c r="B77" s="140" t="s">
        <v>60</v>
      </c>
      <c r="C77" s="134"/>
      <c r="D77" s="135"/>
      <c r="E77" s="136"/>
      <c r="F77" s="141"/>
    </row>
    <row r="78" spans="1:6" s="28" customFormat="1" ht="12.75">
      <c r="A78" s="196"/>
      <c r="B78" s="197"/>
      <c r="C78" s="123"/>
      <c r="D78" s="123"/>
      <c r="E78" s="123"/>
      <c r="F78" s="97"/>
    </row>
    <row r="79" spans="1:6" s="88" customFormat="1" ht="12.75">
      <c r="A79" s="160" t="s">
        <v>9</v>
      </c>
      <c r="B79" s="148" t="s">
        <v>67</v>
      </c>
      <c r="C79" s="100"/>
      <c r="D79" s="204"/>
      <c r="E79" s="103"/>
      <c r="F79" s="99"/>
    </row>
    <row r="80" spans="1:6" s="88" customFormat="1" ht="48" customHeight="1">
      <c r="A80" s="81"/>
      <c r="B80" s="116" t="s">
        <v>94</v>
      </c>
      <c r="C80" s="107"/>
      <c r="D80" s="204"/>
      <c r="E80" s="103"/>
      <c r="F80" s="107"/>
    </row>
    <row r="81" spans="1:6" s="88" customFormat="1" ht="12.75">
      <c r="A81" s="157"/>
      <c r="B81" s="98" t="s">
        <v>48</v>
      </c>
      <c r="C81" s="112" t="s">
        <v>3</v>
      </c>
      <c r="D81" s="120">
        <v>1.1</v>
      </c>
      <c r="E81" s="124"/>
      <c r="F81" s="121">
        <f>D81*E81</f>
        <v>0</v>
      </c>
    </row>
    <row r="82" spans="1:6" s="88" customFormat="1" ht="12.75">
      <c r="A82" s="157"/>
      <c r="B82" s="98" t="s">
        <v>49</v>
      </c>
      <c r="C82" s="112" t="s">
        <v>1</v>
      </c>
      <c r="D82" s="120">
        <v>6.7</v>
      </c>
      <c r="E82" s="124"/>
      <c r="F82" s="121">
        <f>D82*E82</f>
        <v>0</v>
      </c>
    </row>
    <row r="83" spans="1:6" s="88" customFormat="1" ht="12.75">
      <c r="A83" s="157"/>
      <c r="B83" s="98" t="s">
        <v>50</v>
      </c>
      <c r="C83" s="112" t="s">
        <v>51</v>
      </c>
      <c r="D83" s="120">
        <v>90</v>
      </c>
      <c r="E83" s="124"/>
      <c r="F83" s="121">
        <f>D83*E83</f>
        <v>0</v>
      </c>
    </row>
    <row r="84" spans="1:6" s="28" customFormat="1" ht="12.75">
      <c r="A84" s="196"/>
      <c r="B84" s="197"/>
      <c r="C84" s="123"/>
      <c r="D84" s="123"/>
      <c r="E84" s="123"/>
      <c r="F84" s="97"/>
    </row>
    <row r="85" spans="1:6" s="88" customFormat="1" ht="12.75">
      <c r="A85" s="174"/>
      <c r="B85" s="137" t="s">
        <v>14</v>
      </c>
      <c r="C85" s="138"/>
      <c r="D85" s="139"/>
      <c r="E85" s="162"/>
      <c r="F85" s="159">
        <f>SUM(F78:F84)</f>
        <v>0</v>
      </c>
    </row>
    <row r="86" spans="1:6" s="28" customFormat="1" ht="12.75">
      <c r="A86" s="196"/>
      <c r="B86" s="197"/>
      <c r="C86" s="123"/>
      <c r="D86" s="123"/>
      <c r="E86" s="123"/>
      <c r="F86" s="97"/>
    </row>
    <row r="87" spans="1:6" s="28" customFormat="1" ht="12.75">
      <c r="A87" s="196"/>
      <c r="B87" s="197"/>
      <c r="C87" s="123"/>
      <c r="D87" s="123"/>
      <c r="E87" s="123"/>
      <c r="F87" s="97"/>
    </row>
    <row r="88" spans="1:6" s="28" customFormat="1" ht="12.75">
      <c r="A88" s="198" t="s">
        <v>4</v>
      </c>
      <c r="B88" s="199" t="s">
        <v>45</v>
      </c>
      <c r="C88" s="194"/>
      <c r="D88" s="194"/>
      <c r="E88" s="194"/>
      <c r="F88" s="200"/>
    </row>
    <row r="89" spans="1:6" s="28" customFormat="1" ht="12.75">
      <c r="A89" s="196"/>
      <c r="B89" s="197"/>
      <c r="C89" s="123"/>
      <c r="D89" s="123"/>
      <c r="E89" s="123"/>
      <c r="F89" s="97"/>
    </row>
    <row r="90" spans="1:6" s="53" customFormat="1" ht="50.25" customHeight="1">
      <c r="A90" s="154"/>
      <c r="B90" s="114" t="s">
        <v>99</v>
      </c>
      <c r="C90" s="202"/>
      <c r="D90" s="57"/>
      <c r="E90" s="57"/>
      <c r="F90" s="203"/>
    </row>
    <row r="91" spans="1:6" s="88" customFormat="1" ht="12.75">
      <c r="A91" s="223"/>
      <c r="B91" s="149"/>
      <c r="C91" s="62"/>
      <c r="D91" s="51"/>
      <c r="E91" s="109"/>
      <c r="F91" s="59"/>
    </row>
    <row r="92" spans="1:6" s="88" customFormat="1" ht="12.75">
      <c r="A92" s="160" t="s">
        <v>36</v>
      </c>
      <c r="B92" s="148" t="s">
        <v>82</v>
      </c>
      <c r="C92" s="100"/>
      <c r="D92" s="60"/>
      <c r="E92" s="103"/>
      <c r="F92" s="99"/>
    </row>
    <row r="93" spans="1:6" s="88" customFormat="1" ht="43.5" customHeight="1">
      <c r="A93" s="81"/>
      <c r="B93" s="116" t="s">
        <v>81</v>
      </c>
      <c r="C93" s="107"/>
      <c r="D93" s="60"/>
      <c r="E93" s="103"/>
      <c r="F93" s="107"/>
    </row>
    <row r="94" spans="1:6" s="88" customFormat="1" ht="96" customHeight="1">
      <c r="A94" s="83"/>
      <c r="B94" s="116" t="s">
        <v>95</v>
      </c>
      <c r="C94" s="112"/>
      <c r="D94" s="120"/>
      <c r="E94" s="205"/>
      <c r="F94" s="121"/>
    </row>
    <row r="95" spans="1:6" s="88" customFormat="1" ht="12.75">
      <c r="A95" s="83"/>
      <c r="B95" s="116" t="s">
        <v>35</v>
      </c>
      <c r="C95" s="117" t="s">
        <v>3</v>
      </c>
      <c r="D95" s="120">
        <f>12*0.2*1.05</f>
        <v>2.5200000000000005</v>
      </c>
      <c r="E95" s="124"/>
      <c r="F95" s="121">
        <f>D95*E95</f>
        <v>0</v>
      </c>
    </row>
    <row r="96" spans="1:6" s="88" customFormat="1" ht="12.75">
      <c r="A96" s="83"/>
      <c r="B96" s="116" t="s">
        <v>29</v>
      </c>
      <c r="C96" s="112" t="s">
        <v>1</v>
      </c>
      <c r="D96" s="120">
        <v>12</v>
      </c>
      <c r="E96" s="124"/>
      <c r="F96" s="121">
        <f>D96*E96</f>
        <v>0</v>
      </c>
    </row>
    <row r="97" spans="1:6" s="88" customFormat="1" ht="44.25" customHeight="1">
      <c r="A97" s="83"/>
      <c r="B97" s="116" t="s">
        <v>30</v>
      </c>
      <c r="C97" s="112" t="s">
        <v>3</v>
      </c>
      <c r="D97" s="120">
        <f>12*0.05*1.05</f>
        <v>0.6300000000000001</v>
      </c>
      <c r="E97" s="124"/>
      <c r="F97" s="121">
        <f>D97*E97</f>
        <v>0</v>
      </c>
    </row>
    <row r="98" spans="1:6" s="88" customFormat="1" ht="109.5" customHeight="1">
      <c r="A98" s="83"/>
      <c r="B98" s="116" t="s">
        <v>79</v>
      </c>
      <c r="C98" s="112" t="s">
        <v>1</v>
      </c>
      <c r="D98" s="120">
        <v>12</v>
      </c>
      <c r="E98" s="124"/>
      <c r="F98" s="121">
        <f>D98*E98</f>
        <v>0</v>
      </c>
    </row>
    <row r="99" spans="1:6" s="88" customFormat="1" ht="42.75" customHeight="1">
      <c r="A99" s="83"/>
      <c r="B99" s="116" t="s">
        <v>77</v>
      </c>
      <c r="C99" s="112" t="s">
        <v>5</v>
      </c>
      <c r="D99" s="120">
        <f>2*3.2+2*4.6</f>
        <v>15.6</v>
      </c>
      <c r="E99" s="124"/>
      <c r="F99" s="121">
        <f>D99*E99</f>
        <v>0</v>
      </c>
    </row>
    <row r="100" spans="1:6" s="88" customFormat="1" ht="12.75">
      <c r="A100" s="157"/>
      <c r="B100" s="98" t="s">
        <v>23</v>
      </c>
      <c r="C100" s="121"/>
      <c r="D100" s="120"/>
      <c r="E100" s="124"/>
      <c r="F100" s="121"/>
    </row>
    <row r="101" spans="1:6" s="88" customFormat="1" ht="38.25">
      <c r="A101" s="157"/>
      <c r="B101" s="212" t="s">
        <v>78</v>
      </c>
      <c r="C101" s="84"/>
      <c r="D101" s="115"/>
      <c r="E101" s="84"/>
      <c r="F101" s="84"/>
    </row>
    <row r="102" spans="1:6" s="88" customFormat="1" ht="12.75">
      <c r="A102" s="153"/>
      <c r="B102" s="150"/>
      <c r="C102" s="102"/>
      <c r="D102" s="104"/>
      <c r="E102" s="104"/>
      <c r="F102" s="105"/>
    </row>
    <row r="103" spans="1:6" s="88" customFormat="1" ht="12.75">
      <c r="A103" s="174"/>
      <c r="B103" s="137" t="s">
        <v>61</v>
      </c>
      <c r="C103" s="138"/>
      <c r="D103" s="139"/>
      <c r="E103" s="162"/>
      <c r="F103" s="159">
        <f>SUM(F91:F102)</f>
        <v>0</v>
      </c>
    </row>
    <row r="104" spans="1:6" s="88" customFormat="1" ht="12.75">
      <c r="A104" s="71"/>
      <c r="B104" s="72"/>
      <c r="C104" s="57"/>
      <c r="D104" s="56"/>
      <c r="E104" s="73"/>
      <c r="F104" s="65"/>
    </row>
    <row r="105" spans="1:6" s="88" customFormat="1" ht="12.75">
      <c r="A105" s="71"/>
      <c r="B105" s="72"/>
      <c r="C105" s="57"/>
      <c r="D105" s="56"/>
      <c r="E105" s="73"/>
      <c r="F105" s="65"/>
    </row>
    <row r="106" spans="1:6" s="59" customFormat="1" ht="12.75">
      <c r="A106" s="165" t="s">
        <v>62</v>
      </c>
      <c r="B106" s="140" t="s">
        <v>46</v>
      </c>
      <c r="C106" s="134"/>
      <c r="D106" s="135"/>
      <c r="E106" s="136"/>
      <c r="F106" s="141"/>
    </row>
    <row r="107" spans="1:6" s="88" customFormat="1" ht="12.75">
      <c r="A107" s="71"/>
      <c r="B107" s="72"/>
      <c r="C107" s="57"/>
      <c r="D107" s="56"/>
      <c r="E107" s="73"/>
      <c r="F107" s="65"/>
    </row>
    <row r="108" spans="1:6" s="88" customFormat="1" ht="12.75">
      <c r="A108" s="111" t="s">
        <v>63</v>
      </c>
      <c r="B108" s="98" t="s">
        <v>46</v>
      </c>
      <c r="C108" s="57"/>
      <c r="D108" s="56"/>
      <c r="E108" s="73"/>
      <c r="F108" s="65"/>
    </row>
    <row r="109" spans="1:6" s="88" customFormat="1" ht="85.5" customHeight="1">
      <c r="A109" s="71"/>
      <c r="B109" s="116" t="s">
        <v>96</v>
      </c>
      <c r="C109" s="188"/>
      <c r="D109" s="189"/>
      <c r="E109" s="189"/>
      <c r="F109" s="189"/>
    </row>
    <row r="110" spans="1:6" s="88" customFormat="1" ht="36" customHeight="1">
      <c r="A110" s="71"/>
      <c r="B110" s="116" t="s">
        <v>52</v>
      </c>
      <c r="C110" s="188"/>
      <c r="D110" s="189"/>
      <c r="E110" s="189"/>
      <c r="F110" s="189"/>
    </row>
    <row r="111" spans="1:6" s="88" customFormat="1" ht="12.75">
      <c r="A111" s="71"/>
      <c r="B111" s="217" t="s">
        <v>80</v>
      </c>
      <c r="C111" s="190" t="s">
        <v>5</v>
      </c>
      <c r="D111" s="189">
        <v>11</v>
      </c>
      <c r="E111" s="189"/>
      <c r="F111" s="189">
        <f>D111*E111</f>
        <v>0</v>
      </c>
    </row>
    <row r="112" spans="1:6" s="88" customFormat="1" ht="12.75">
      <c r="A112" s="71"/>
      <c r="B112" s="72"/>
      <c r="C112" s="57"/>
      <c r="D112" s="56"/>
      <c r="E112" s="73"/>
      <c r="F112" s="65"/>
    </row>
    <row r="113" spans="1:6" s="88" customFormat="1" ht="12.75">
      <c r="A113" s="174"/>
      <c r="B113" s="137" t="s">
        <v>13</v>
      </c>
      <c r="C113" s="138"/>
      <c r="D113" s="139"/>
      <c r="E113" s="162"/>
      <c r="F113" s="159">
        <f>SUM(F107:F112)</f>
        <v>0</v>
      </c>
    </row>
    <row r="114" spans="1:6" s="88" customFormat="1" ht="12.75">
      <c r="A114" s="71"/>
      <c r="B114" s="72"/>
      <c r="C114" s="57"/>
      <c r="D114" s="56"/>
      <c r="E114" s="73"/>
      <c r="F114" s="65"/>
    </row>
    <row r="115" spans="1:6" s="88" customFormat="1" ht="12.75">
      <c r="A115" s="71"/>
      <c r="B115" s="72"/>
      <c r="C115" s="57"/>
      <c r="D115" s="56"/>
      <c r="E115" s="73"/>
      <c r="F115" s="65"/>
    </row>
    <row r="116" spans="1:6" s="59" customFormat="1" ht="12.75">
      <c r="A116" s="161" t="s">
        <v>64</v>
      </c>
      <c r="B116" s="140" t="s">
        <v>53</v>
      </c>
      <c r="C116" s="134"/>
      <c r="D116" s="135"/>
      <c r="E116" s="136"/>
      <c r="F116" s="141"/>
    </row>
    <row r="117" spans="1:6" s="88" customFormat="1" ht="12.75">
      <c r="A117" s="196"/>
      <c r="B117" s="218"/>
      <c r="C117" s="61"/>
      <c r="D117" s="60"/>
      <c r="E117" s="85"/>
      <c r="F117" s="97"/>
    </row>
    <row r="118" spans="1:6" s="88" customFormat="1" ht="12.75">
      <c r="A118" s="196"/>
      <c r="B118" s="187" t="s">
        <v>84</v>
      </c>
      <c r="C118" s="61"/>
      <c r="D118" s="60"/>
      <c r="E118" s="85"/>
      <c r="F118" s="97"/>
    </row>
    <row r="119" spans="1:6" s="88" customFormat="1" ht="55.5" customHeight="1">
      <c r="A119" s="195" t="s">
        <v>65</v>
      </c>
      <c r="B119" s="116" t="s">
        <v>85</v>
      </c>
      <c r="C119" s="185"/>
      <c r="D119" s="186"/>
      <c r="E119" s="186"/>
      <c r="F119" s="186"/>
    </row>
    <row r="120" spans="1:6" s="88" customFormat="1" ht="12.75">
      <c r="A120" s="71"/>
      <c r="B120" s="116" t="s">
        <v>86</v>
      </c>
      <c r="C120" s="190" t="s">
        <v>54</v>
      </c>
      <c r="D120" s="189">
        <v>1</v>
      </c>
      <c r="E120" s="189"/>
      <c r="F120" s="189">
        <f aca="true" t="shared" si="0" ref="F120:F125">D120*E120</f>
        <v>0</v>
      </c>
    </row>
    <row r="121" spans="1:6" s="88" customFormat="1" ht="12.75">
      <c r="A121" s="71"/>
      <c r="B121" s="116" t="s">
        <v>87</v>
      </c>
      <c r="C121" s="190" t="s">
        <v>54</v>
      </c>
      <c r="D121" s="189">
        <v>4</v>
      </c>
      <c r="E121" s="189"/>
      <c r="F121" s="189">
        <f t="shared" si="0"/>
        <v>0</v>
      </c>
    </row>
    <row r="122" spans="1:6" s="88" customFormat="1" ht="12.75">
      <c r="A122" s="71"/>
      <c r="B122" s="116" t="s">
        <v>88</v>
      </c>
      <c r="C122" s="190" t="s">
        <v>54</v>
      </c>
      <c r="D122" s="189">
        <v>1</v>
      </c>
      <c r="E122" s="189"/>
      <c r="F122" s="189">
        <f t="shared" si="0"/>
        <v>0</v>
      </c>
    </row>
    <row r="123" spans="1:6" s="88" customFormat="1" ht="12.75">
      <c r="A123" s="71"/>
      <c r="B123" s="116" t="s">
        <v>89</v>
      </c>
      <c r="C123" s="190" t="s">
        <v>54</v>
      </c>
      <c r="D123" s="189">
        <v>3</v>
      </c>
      <c r="E123" s="189"/>
      <c r="F123" s="189">
        <f t="shared" si="0"/>
        <v>0</v>
      </c>
    </row>
    <row r="124" spans="1:6" s="88" customFormat="1" ht="12.75">
      <c r="A124" s="71"/>
      <c r="B124" s="116" t="s">
        <v>90</v>
      </c>
      <c r="C124" s="190" t="s">
        <v>54</v>
      </c>
      <c r="D124" s="189">
        <v>1</v>
      </c>
      <c r="E124" s="189"/>
      <c r="F124" s="189">
        <f t="shared" si="0"/>
        <v>0</v>
      </c>
    </row>
    <row r="125" spans="1:6" s="88" customFormat="1" ht="12.75">
      <c r="A125" s="71"/>
      <c r="B125" s="116" t="s">
        <v>91</v>
      </c>
      <c r="C125" s="190" t="s">
        <v>54</v>
      </c>
      <c r="D125" s="189">
        <v>1</v>
      </c>
      <c r="E125" s="189"/>
      <c r="F125" s="189">
        <f t="shared" si="0"/>
        <v>0</v>
      </c>
    </row>
    <row r="126" spans="1:6" s="88" customFormat="1" ht="12.75">
      <c r="A126" s="71"/>
      <c r="B126" s="116" t="s">
        <v>92</v>
      </c>
      <c r="C126" s="191" t="s">
        <v>55</v>
      </c>
      <c r="D126" s="186"/>
      <c r="E126" s="186"/>
      <c r="F126" s="186"/>
    </row>
    <row r="127" spans="1:6" s="88" customFormat="1" ht="12.75">
      <c r="A127" s="71"/>
      <c r="B127" s="116" t="s">
        <v>56</v>
      </c>
      <c r="C127" s="191" t="s">
        <v>57</v>
      </c>
      <c r="D127" s="186">
        <v>9</v>
      </c>
      <c r="E127" s="186"/>
      <c r="F127" s="189">
        <f>D127*E127</f>
        <v>0</v>
      </c>
    </row>
    <row r="128" spans="1:6" s="88" customFormat="1" ht="12.75">
      <c r="A128" s="196"/>
      <c r="B128" s="218"/>
      <c r="C128" s="61"/>
      <c r="D128" s="60"/>
      <c r="E128" s="85"/>
      <c r="F128" s="97"/>
    </row>
    <row r="129" spans="1:6" s="88" customFormat="1" ht="12.75">
      <c r="A129" s="219"/>
      <c r="B129" s="137" t="s">
        <v>66</v>
      </c>
      <c r="C129" s="138"/>
      <c r="D129" s="139"/>
      <c r="E129" s="162"/>
      <c r="F129" s="159">
        <f>SUM(F117:F128)</f>
        <v>0</v>
      </c>
    </row>
    <row r="130" spans="1:6" s="88" customFormat="1" ht="12.75">
      <c r="A130" s="196"/>
      <c r="B130" s="218"/>
      <c r="C130" s="61"/>
      <c r="D130" s="60"/>
      <c r="E130" s="85"/>
      <c r="F130" s="97"/>
    </row>
    <row r="131" spans="1:6" s="88" customFormat="1" ht="12.75">
      <c r="A131" s="196"/>
      <c r="B131" s="218"/>
      <c r="C131" s="61"/>
      <c r="D131" s="60"/>
      <c r="E131" s="85"/>
      <c r="F131" s="97"/>
    </row>
    <row r="132" spans="1:6" s="27" customFormat="1" ht="12">
      <c r="A132" s="71"/>
      <c r="B132" s="72"/>
      <c r="C132" s="57"/>
      <c r="D132" s="56"/>
      <c r="E132" s="73"/>
      <c r="F132" s="65"/>
    </row>
    <row r="133" spans="1:6" s="27" customFormat="1" ht="12">
      <c r="A133" s="71"/>
      <c r="B133" s="72"/>
      <c r="C133" s="57"/>
      <c r="D133" s="56"/>
      <c r="E133" s="73"/>
      <c r="F133" s="65"/>
    </row>
    <row r="134" spans="1:6" s="53" customFormat="1" ht="11.25">
      <c r="A134" s="71"/>
      <c r="B134" s="72"/>
      <c r="C134" s="57"/>
      <c r="D134" s="56"/>
      <c r="E134" s="73"/>
      <c r="F134" s="65"/>
    </row>
    <row r="135" spans="1:6" s="53" customFormat="1" ht="11.25">
      <c r="A135" s="71"/>
      <c r="B135" s="72"/>
      <c r="C135" s="57"/>
      <c r="D135" s="56"/>
      <c r="E135" s="73"/>
      <c r="F135" s="65"/>
    </row>
    <row r="136" spans="1:6" s="27" customFormat="1" ht="12.75">
      <c r="A136" s="87"/>
      <c r="B136" s="87"/>
      <c r="C136" s="61"/>
      <c r="D136" s="60"/>
      <c r="E136" s="85"/>
      <c r="F136" s="84"/>
    </row>
    <row r="137" spans="1:6" s="27" customFormat="1" ht="14.25">
      <c r="A137" s="92"/>
      <c r="B137" s="92"/>
      <c r="C137" s="76"/>
      <c r="D137" s="77"/>
      <c r="E137" s="78"/>
      <c r="F137" s="90"/>
    </row>
    <row r="138" spans="1:6" s="27" customFormat="1" ht="14.25">
      <c r="A138" s="92"/>
      <c r="B138" s="92"/>
      <c r="C138" s="76"/>
      <c r="D138" s="77"/>
      <c r="E138" s="78"/>
      <c r="F138" s="90"/>
    </row>
    <row r="139" spans="1:6" s="27" customFormat="1" ht="14.25">
      <c r="A139" s="92"/>
      <c r="B139" s="92"/>
      <c r="C139" s="76"/>
      <c r="D139" s="77"/>
      <c r="E139" s="78"/>
      <c r="F139" s="90"/>
    </row>
    <row r="140" spans="1:6" s="27" customFormat="1" ht="14.25">
      <c r="A140" s="93"/>
      <c r="B140" s="93"/>
      <c r="C140" s="94"/>
      <c r="D140" s="95"/>
      <c r="E140" s="96"/>
      <c r="F140" s="96"/>
    </row>
    <row r="141" spans="1:6" s="27" customFormat="1" ht="14.25">
      <c r="A141" s="92"/>
      <c r="B141" s="92"/>
      <c r="C141" s="76"/>
      <c r="D141" s="77"/>
      <c r="E141" s="78"/>
      <c r="F141" s="90"/>
    </row>
    <row r="142" spans="1:6" s="27" customFormat="1" ht="14.25">
      <c r="A142" s="92"/>
      <c r="B142" s="92"/>
      <c r="C142" s="76"/>
      <c r="D142" s="77"/>
      <c r="E142" s="78"/>
      <c r="F142" s="90"/>
    </row>
    <row r="143" spans="1:6" s="27" customFormat="1" ht="14.25">
      <c r="A143" s="92"/>
      <c r="B143" s="92"/>
      <c r="C143" s="76"/>
      <c r="D143" s="77"/>
      <c r="E143" s="78"/>
      <c r="F143" s="90"/>
    </row>
    <row r="144" spans="1:6" s="27" customFormat="1" ht="14.25">
      <c r="A144" s="92"/>
      <c r="B144" s="92"/>
      <c r="C144" s="76"/>
      <c r="D144" s="77"/>
      <c r="E144" s="78"/>
      <c r="F144" s="90"/>
    </row>
    <row r="145" spans="1:6" s="27" customFormat="1" ht="14.25">
      <c r="A145" s="92"/>
      <c r="B145" s="92"/>
      <c r="C145" s="76"/>
      <c r="D145" s="77"/>
      <c r="E145" s="78"/>
      <c r="F145" s="90"/>
    </row>
    <row r="146" spans="1:6" s="84" customFormat="1" ht="14.25">
      <c r="A146" s="92"/>
      <c r="B146" s="92"/>
      <c r="C146" s="76"/>
      <c r="D146" s="77"/>
      <c r="E146" s="78"/>
      <c r="F146" s="90"/>
    </row>
    <row r="147" spans="1:6" s="84" customFormat="1" ht="14.25">
      <c r="A147" s="92"/>
      <c r="B147" s="92"/>
      <c r="C147" s="76"/>
      <c r="D147" s="77"/>
      <c r="E147" s="78"/>
      <c r="F147" s="90"/>
    </row>
    <row r="148" spans="1:6" s="84" customFormat="1" ht="14.25">
      <c r="A148" s="92"/>
      <c r="B148" s="92"/>
      <c r="C148" s="76"/>
      <c r="D148" s="77"/>
      <c r="E148" s="78"/>
      <c r="F148" s="90"/>
    </row>
    <row r="149" spans="1:6" s="84" customFormat="1" ht="12.75">
      <c r="A149" s="1"/>
      <c r="B149" s="1"/>
      <c r="C149" s="2"/>
      <c r="D149" s="25"/>
      <c r="E149" s="26"/>
      <c r="F149" s="27"/>
    </row>
    <row r="150" spans="1:6" s="84" customFormat="1" ht="12.75">
      <c r="A150" s="1"/>
      <c r="B150" s="1"/>
      <c r="C150" s="2"/>
      <c r="D150" s="25"/>
      <c r="E150" s="26"/>
      <c r="F150" s="27"/>
    </row>
    <row r="151" spans="1:6" s="108" customFormat="1" ht="12.75">
      <c r="A151" s="1"/>
      <c r="B151" s="1"/>
      <c r="C151" s="2"/>
      <c r="D151" s="25"/>
      <c r="E151" s="26"/>
      <c r="F151" s="27"/>
    </row>
    <row r="152" spans="1:6" s="108" customFormat="1" ht="12.75">
      <c r="A152" s="1"/>
      <c r="B152" s="1"/>
      <c r="C152" s="2"/>
      <c r="D152" s="25"/>
      <c r="E152" s="26"/>
      <c r="F152" s="27"/>
    </row>
    <row r="153" spans="1:6" s="84" customFormat="1" ht="12.75">
      <c r="A153" s="1"/>
      <c r="B153" s="1"/>
      <c r="C153" s="2"/>
      <c r="D153" s="25"/>
      <c r="E153" s="26"/>
      <c r="F153" s="27"/>
    </row>
    <row r="154" spans="1:6" s="84" customFormat="1" ht="12.75">
      <c r="A154" s="1"/>
      <c r="B154" s="1"/>
      <c r="C154" s="2"/>
      <c r="D154" s="25"/>
      <c r="E154" s="26"/>
      <c r="F154" s="27"/>
    </row>
    <row r="155" spans="1:6" s="84" customFormat="1" ht="12.75">
      <c r="A155" s="1"/>
      <c r="B155" s="1"/>
      <c r="C155" s="2"/>
      <c r="D155" s="25"/>
      <c r="E155" s="26"/>
      <c r="F155" s="27"/>
    </row>
    <row r="156" spans="1:6" s="84" customFormat="1" ht="12.75">
      <c r="A156" s="1"/>
      <c r="B156" s="1"/>
      <c r="C156" s="2"/>
      <c r="D156" s="25"/>
      <c r="E156" s="26"/>
      <c r="F156" s="27"/>
    </row>
    <row r="157" spans="1:6" s="84" customFormat="1" ht="12.75">
      <c r="A157" s="1"/>
      <c r="B157" s="1"/>
      <c r="C157" s="2"/>
      <c r="D157" s="25"/>
      <c r="E157" s="26"/>
      <c r="F157" s="27"/>
    </row>
    <row r="158" spans="1:6" s="108" customFormat="1" ht="12.75">
      <c r="A158" s="1"/>
      <c r="B158" s="1"/>
      <c r="C158" s="2"/>
      <c r="D158" s="25"/>
      <c r="E158" s="26"/>
      <c r="F158" s="27"/>
    </row>
    <row r="159" spans="1:6" s="27" customFormat="1" ht="12">
      <c r="A159" s="36"/>
      <c r="B159" s="34"/>
      <c r="C159" s="11"/>
      <c r="D159" s="14"/>
      <c r="E159" s="14"/>
      <c r="F159" s="14"/>
    </row>
    <row r="160" spans="1:6" s="27" customFormat="1" ht="12">
      <c r="A160" s="36"/>
      <c r="B160" s="34"/>
      <c r="C160" s="11"/>
      <c r="D160" s="14"/>
      <c r="E160" s="14"/>
      <c r="F160" s="14"/>
    </row>
    <row r="161" spans="1:6" s="27" customFormat="1" ht="12">
      <c r="A161" s="36"/>
      <c r="B161" s="34"/>
      <c r="C161" s="11"/>
      <c r="D161" s="14"/>
      <c r="E161" s="14"/>
      <c r="F161" s="14"/>
    </row>
    <row r="162" spans="1:6" s="27" customFormat="1" ht="12">
      <c r="A162" s="36"/>
      <c r="B162" s="34"/>
      <c r="C162" s="11"/>
      <c r="D162" s="14"/>
      <c r="E162" s="14"/>
      <c r="F162" s="14"/>
    </row>
    <row r="163" spans="1:6" s="27" customFormat="1" ht="12">
      <c r="A163" s="36"/>
      <c r="B163" s="34"/>
      <c r="C163" s="11"/>
      <c r="D163" s="14"/>
      <c r="E163" s="14"/>
      <c r="F163" s="14"/>
    </row>
    <row r="164" spans="1:6" s="27" customFormat="1" ht="12">
      <c r="A164" s="36"/>
      <c r="B164" s="34"/>
      <c r="C164" s="11"/>
      <c r="D164" s="14"/>
      <c r="E164" s="14"/>
      <c r="F164" s="14"/>
    </row>
    <row r="165" spans="1:6" s="27" customFormat="1" ht="12">
      <c r="A165" s="36"/>
      <c r="B165" s="34"/>
      <c r="C165" s="11"/>
      <c r="D165" s="14"/>
      <c r="E165" s="14"/>
      <c r="F165" s="14"/>
    </row>
    <row r="166" spans="1:6" s="27" customFormat="1" ht="12">
      <c r="A166" s="36"/>
      <c r="B166" s="34"/>
      <c r="C166" s="11"/>
      <c r="D166" s="14"/>
      <c r="E166" s="14"/>
      <c r="F166" s="14"/>
    </row>
    <row r="167" spans="1:6" s="27" customFormat="1" ht="12">
      <c r="A167" s="36"/>
      <c r="B167" s="34"/>
      <c r="C167" s="11"/>
      <c r="D167" s="14"/>
      <c r="E167" s="14"/>
      <c r="F167" s="14"/>
    </row>
    <row r="168" spans="1:6" s="27" customFormat="1" ht="12">
      <c r="A168" s="36"/>
      <c r="B168" s="34"/>
      <c r="C168" s="11"/>
      <c r="D168" s="14"/>
      <c r="E168" s="14"/>
      <c r="F168" s="14"/>
    </row>
    <row r="169" spans="1:6" s="38" customFormat="1" ht="12">
      <c r="A169" s="36"/>
      <c r="B169" s="34"/>
      <c r="C169" s="11"/>
      <c r="D169" s="14"/>
      <c r="E169" s="14"/>
      <c r="F169" s="14"/>
    </row>
    <row r="170" spans="1:6" s="31" customFormat="1" ht="12">
      <c r="A170" s="36"/>
      <c r="B170" s="34"/>
      <c r="C170" s="11"/>
      <c r="D170" s="14"/>
      <c r="E170" s="14"/>
      <c r="F170" s="14"/>
    </row>
    <row r="171" spans="1:6" s="31" customFormat="1" ht="12">
      <c r="A171" s="36"/>
      <c r="B171" s="34"/>
      <c r="C171" s="11"/>
      <c r="D171" s="14"/>
      <c r="E171" s="14"/>
      <c r="F171" s="14"/>
    </row>
    <row r="172" spans="1:6" s="31" customFormat="1" ht="12">
      <c r="A172" s="36"/>
      <c r="B172" s="34"/>
      <c r="C172" s="11"/>
      <c r="D172" s="14"/>
      <c r="E172" s="14"/>
      <c r="F172" s="14"/>
    </row>
    <row r="173" spans="1:6" s="31" customFormat="1" ht="12">
      <c r="A173" s="36"/>
      <c r="B173" s="34"/>
      <c r="C173" s="11"/>
      <c r="D173" s="14"/>
      <c r="E173" s="14"/>
      <c r="F173" s="14"/>
    </row>
    <row r="174" spans="1:6" s="31" customFormat="1" ht="12">
      <c r="A174" s="36"/>
      <c r="B174" s="34"/>
      <c r="C174" s="11"/>
      <c r="D174" s="14"/>
      <c r="E174" s="14"/>
      <c r="F174" s="14"/>
    </row>
    <row r="175" spans="1:6" s="27" customFormat="1" ht="12" customHeight="1">
      <c r="A175" s="36"/>
      <c r="B175" s="34"/>
      <c r="C175" s="11"/>
      <c r="D175" s="14"/>
      <c r="E175" s="14"/>
      <c r="F175" s="14"/>
    </row>
    <row r="176" spans="1:6" s="27" customFormat="1" ht="12" customHeight="1">
      <c r="A176" s="36"/>
      <c r="B176" s="34"/>
      <c r="C176" s="11"/>
      <c r="D176" s="14"/>
      <c r="E176" s="14"/>
      <c r="F176" s="14"/>
    </row>
    <row r="177" spans="1:6" s="27" customFormat="1" ht="14.25" customHeight="1">
      <c r="A177" s="36"/>
      <c r="B177" s="34"/>
      <c r="C177" s="11"/>
      <c r="D177" s="14"/>
      <c r="E177" s="14"/>
      <c r="F177" s="14"/>
    </row>
    <row r="178" spans="1:6" s="27" customFormat="1" ht="12" customHeight="1">
      <c r="A178" s="36"/>
      <c r="B178" s="34"/>
      <c r="C178" s="11"/>
      <c r="D178" s="14"/>
      <c r="E178" s="14"/>
      <c r="F178" s="14"/>
    </row>
    <row r="179" spans="1:6" s="27" customFormat="1" ht="12">
      <c r="A179" s="36"/>
      <c r="B179" s="34"/>
      <c r="C179" s="11"/>
      <c r="D179" s="14"/>
      <c r="E179" s="14"/>
      <c r="F179" s="14"/>
    </row>
    <row r="180" spans="1:6" s="27" customFormat="1" ht="12" customHeight="1">
      <c r="A180" s="36"/>
      <c r="B180" s="34"/>
      <c r="C180" s="11"/>
      <c r="D180" s="14"/>
      <c r="E180" s="14"/>
      <c r="F180" s="14"/>
    </row>
    <row r="181" spans="1:6" s="27" customFormat="1" ht="12">
      <c r="A181" s="36"/>
      <c r="B181" s="34"/>
      <c r="C181" s="11"/>
      <c r="D181" s="14"/>
      <c r="E181" s="14"/>
      <c r="F181" s="14"/>
    </row>
    <row r="182" spans="1:6" s="27" customFormat="1" ht="12" customHeight="1">
      <c r="A182" s="36"/>
      <c r="B182" s="34"/>
      <c r="C182" s="11"/>
      <c r="D182" s="14"/>
      <c r="E182" s="14"/>
      <c r="F182" s="14"/>
    </row>
    <row r="183" spans="1:6" s="37" customFormat="1" ht="12">
      <c r="A183" s="36"/>
      <c r="B183" s="34"/>
      <c r="C183" s="11"/>
      <c r="D183" s="14"/>
      <c r="E183" s="14"/>
      <c r="F183" s="14"/>
    </row>
    <row r="184" spans="1:6" s="27" customFormat="1" ht="16.5" customHeight="1">
      <c r="A184" s="36"/>
      <c r="B184" s="34"/>
      <c r="C184" s="11"/>
      <c r="D184" s="14"/>
      <c r="E184" s="14"/>
      <c r="F184" s="14"/>
    </row>
    <row r="185" spans="1:6" s="27" customFormat="1" ht="12" customHeight="1">
      <c r="A185" s="36"/>
      <c r="B185" s="34"/>
      <c r="C185" s="11"/>
      <c r="D185" s="14"/>
      <c r="E185" s="14"/>
      <c r="F185" s="14"/>
    </row>
    <row r="186" spans="1:6" s="27" customFormat="1" ht="12" customHeight="1">
      <c r="A186" s="36"/>
      <c r="B186" s="34"/>
      <c r="C186" s="11"/>
      <c r="D186" s="14"/>
      <c r="E186" s="14"/>
      <c r="F186" s="14"/>
    </row>
    <row r="187" spans="1:6" s="27" customFormat="1" ht="12" customHeight="1">
      <c r="A187" s="36"/>
      <c r="B187" s="34"/>
      <c r="C187" s="11"/>
      <c r="D187" s="14"/>
      <c r="E187" s="14"/>
      <c r="F187" s="14"/>
    </row>
    <row r="188" spans="1:6" s="27" customFormat="1" ht="12" customHeight="1">
      <c r="A188" s="36"/>
      <c r="B188" s="34"/>
      <c r="C188" s="11"/>
      <c r="D188" s="14"/>
      <c r="E188" s="14"/>
      <c r="F188" s="14"/>
    </row>
    <row r="189" spans="1:6" s="27" customFormat="1" ht="12" customHeight="1">
      <c r="A189" s="36"/>
      <c r="B189" s="34"/>
      <c r="C189" s="11"/>
      <c r="D189" s="14"/>
      <c r="E189" s="14"/>
      <c r="F189" s="14"/>
    </row>
    <row r="190" spans="1:6" s="27" customFormat="1" ht="12" customHeight="1">
      <c r="A190" s="36"/>
      <c r="B190" s="34"/>
      <c r="C190" s="11"/>
      <c r="D190" s="14"/>
      <c r="E190" s="14"/>
      <c r="F190" s="14"/>
    </row>
    <row r="191" spans="1:6" s="27" customFormat="1" ht="12" customHeight="1">
      <c r="A191" s="36"/>
      <c r="B191" s="34"/>
      <c r="C191" s="11"/>
      <c r="D191" s="14"/>
      <c r="E191" s="14"/>
      <c r="F191" s="14"/>
    </row>
    <row r="192" spans="1:6" s="27" customFormat="1" ht="12" customHeight="1">
      <c r="A192" s="36"/>
      <c r="B192" s="34"/>
      <c r="C192" s="11"/>
      <c r="D192" s="14"/>
      <c r="E192" s="14"/>
      <c r="F192" s="14"/>
    </row>
    <row r="193" spans="1:6" s="27" customFormat="1" ht="12" customHeight="1">
      <c r="A193" s="36"/>
      <c r="B193" s="34"/>
      <c r="C193" s="11"/>
      <c r="D193" s="14"/>
      <c r="E193" s="14"/>
      <c r="F193" s="14"/>
    </row>
    <row r="194" spans="1:6" s="27" customFormat="1" ht="12" customHeight="1">
      <c r="A194" s="36"/>
      <c r="B194" s="34"/>
      <c r="C194" s="11"/>
      <c r="D194" s="14"/>
      <c r="E194" s="14"/>
      <c r="F194" s="14"/>
    </row>
    <row r="195" spans="1:6" s="27" customFormat="1" ht="12" customHeight="1">
      <c r="A195" s="36"/>
      <c r="B195" s="34"/>
      <c r="C195" s="11"/>
      <c r="D195" s="14"/>
      <c r="E195" s="14"/>
      <c r="F195" s="14"/>
    </row>
    <row r="196" spans="1:6" s="27" customFormat="1" ht="12" customHeight="1">
      <c r="A196" s="36"/>
      <c r="B196" s="34"/>
      <c r="C196" s="11"/>
      <c r="D196" s="14"/>
      <c r="E196" s="14"/>
      <c r="F196" s="14"/>
    </row>
    <row r="197" spans="1:6" s="27" customFormat="1" ht="12" customHeight="1">
      <c r="A197" s="36"/>
      <c r="B197" s="34"/>
      <c r="C197" s="11"/>
      <c r="D197" s="14"/>
      <c r="E197" s="14"/>
      <c r="F197" s="14"/>
    </row>
    <row r="198" spans="1:6" s="27" customFormat="1" ht="12" customHeight="1">
      <c r="A198" s="36"/>
      <c r="B198" s="34"/>
      <c r="C198" s="11"/>
      <c r="D198" s="14"/>
      <c r="E198" s="14"/>
      <c r="F198" s="14"/>
    </row>
    <row r="199" spans="1:6" s="27" customFormat="1" ht="12" customHeight="1">
      <c r="A199" s="36"/>
      <c r="B199" s="34"/>
      <c r="C199" s="11"/>
      <c r="D199" s="14"/>
      <c r="E199" s="14"/>
      <c r="F199" s="14"/>
    </row>
    <row r="200" spans="1:6" s="27" customFormat="1" ht="12" customHeight="1">
      <c r="A200" s="36"/>
      <c r="B200" s="34"/>
      <c r="C200" s="11"/>
      <c r="D200" s="14"/>
      <c r="E200" s="14"/>
      <c r="F200" s="14"/>
    </row>
    <row r="201" spans="1:6" s="27" customFormat="1" ht="12" customHeight="1">
      <c r="A201" s="36"/>
      <c r="B201" s="34"/>
      <c r="C201" s="11"/>
      <c r="D201" s="14"/>
      <c r="E201" s="14"/>
      <c r="F201" s="14"/>
    </row>
    <row r="202" spans="1:11" s="27" customFormat="1" ht="12" customHeight="1">
      <c r="A202" s="36"/>
      <c r="B202" s="34"/>
      <c r="C202" s="11"/>
      <c r="D202" s="14"/>
      <c r="E202" s="14"/>
      <c r="F202" s="14"/>
      <c r="G202" s="1"/>
      <c r="H202" s="1"/>
      <c r="I202" s="2"/>
      <c r="J202" s="25"/>
      <c r="K202" s="26"/>
    </row>
    <row r="203" spans="1:11" s="27" customFormat="1" ht="12" customHeight="1">
      <c r="A203" s="36"/>
      <c r="B203" s="34"/>
      <c r="C203" s="11"/>
      <c r="D203" s="14"/>
      <c r="E203" s="14"/>
      <c r="F203" s="14"/>
      <c r="G203" s="1"/>
      <c r="H203" s="1"/>
      <c r="I203" s="2"/>
      <c r="J203" s="25"/>
      <c r="K203" s="26"/>
    </row>
    <row r="204" spans="1:11" s="29" customFormat="1" ht="23.25" customHeight="1">
      <c r="A204" s="36"/>
      <c r="B204" s="34"/>
      <c r="C204" s="11"/>
      <c r="D204" s="14"/>
      <c r="E204" s="14"/>
      <c r="F204" s="14"/>
      <c r="G204" s="3"/>
      <c r="H204" s="25"/>
      <c r="I204" s="30"/>
      <c r="J204" s="30"/>
      <c r="K204" s="30"/>
    </row>
    <row r="205" spans="1:11" s="29" customFormat="1" ht="12" customHeight="1">
      <c r="A205" s="36"/>
      <c r="B205" s="34"/>
      <c r="C205" s="11"/>
      <c r="D205" s="14"/>
      <c r="E205" s="14"/>
      <c r="F205" s="14"/>
      <c r="G205" s="3"/>
      <c r="H205" s="25"/>
      <c r="I205" s="30"/>
      <c r="J205" s="30"/>
      <c r="K205" s="30"/>
    </row>
    <row r="206" spans="1:11" s="27" customFormat="1" ht="19.5" customHeight="1">
      <c r="A206" s="36"/>
      <c r="B206" s="34"/>
      <c r="C206" s="11"/>
      <c r="D206" s="14"/>
      <c r="E206" s="14"/>
      <c r="F206" s="14"/>
      <c r="G206" s="1"/>
      <c r="H206" s="1"/>
      <c r="I206" s="2"/>
      <c r="J206" s="25"/>
      <c r="K206" s="26"/>
    </row>
    <row r="207" spans="1:11" s="27" customFormat="1" ht="19.5" customHeight="1">
      <c r="A207" s="36"/>
      <c r="B207" s="34"/>
      <c r="C207" s="11"/>
      <c r="D207" s="14"/>
      <c r="E207" s="14"/>
      <c r="F207" s="14"/>
      <c r="G207" s="1"/>
      <c r="H207" s="1"/>
      <c r="I207" s="2"/>
      <c r="J207" s="25"/>
      <c r="K207" s="26"/>
    </row>
    <row r="208" spans="1:11" s="29" customFormat="1" ht="23.25" customHeight="1">
      <c r="A208" s="36"/>
      <c r="B208" s="34"/>
      <c r="C208" s="11"/>
      <c r="D208" s="14"/>
      <c r="E208" s="14"/>
      <c r="F208" s="14"/>
      <c r="G208" s="3"/>
      <c r="H208" s="25"/>
      <c r="I208" s="30"/>
      <c r="J208" s="30"/>
      <c r="K208" s="30"/>
    </row>
    <row r="209" spans="1:11" s="27" customFormat="1" ht="15.75" customHeight="1">
      <c r="A209" s="36"/>
      <c r="B209" s="34"/>
      <c r="C209" s="11"/>
      <c r="D209" s="14"/>
      <c r="E209" s="14"/>
      <c r="F209" s="14"/>
      <c r="G209" s="1"/>
      <c r="H209" s="1"/>
      <c r="I209" s="2"/>
      <c r="J209" s="25"/>
      <c r="K209" s="26"/>
    </row>
    <row r="210" spans="1:11" s="27" customFormat="1" ht="15.75" customHeight="1">
      <c r="A210" s="36"/>
      <c r="B210" s="34"/>
      <c r="C210" s="11"/>
      <c r="D210" s="14"/>
      <c r="E210" s="14"/>
      <c r="F210" s="14"/>
      <c r="G210" s="1"/>
      <c r="H210" s="1"/>
      <c r="I210" s="2"/>
      <c r="J210" s="25"/>
      <c r="K210" s="26"/>
    </row>
    <row r="211" spans="1:11" s="27" customFormat="1" ht="15.75" customHeight="1">
      <c r="A211" s="36"/>
      <c r="B211" s="34"/>
      <c r="C211" s="11"/>
      <c r="D211" s="14"/>
      <c r="E211" s="14"/>
      <c r="F211" s="14"/>
      <c r="G211" s="1"/>
      <c r="H211" s="1"/>
      <c r="I211" s="2"/>
      <c r="J211" s="25"/>
      <c r="K211" s="26"/>
    </row>
    <row r="212" spans="1:11" s="27" customFormat="1" ht="15.75" customHeight="1">
      <c r="A212" s="36"/>
      <c r="B212" s="34"/>
      <c r="C212" s="11"/>
      <c r="D212" s="14"/>
      <c r="E212" s="14"/>
      <c r="F212" s="14"/>
      <c r="G212" s="1"/>
      <c r="H212" s="1"/>
      <c r="I212" s="2"/>
      <c r="J212" s="25"/>
      <c r="K212" s="26"/>
    </row>
    <row r="213" spans="7:11" ht="18" customHeight="1">
      <c r="G213" s="4"/>
      <c r="H213" s="4"/>
      <c r="I213" s="5"/>
      <c r="J213" s="6"/>
      <c r="K213" s="32"/>
    </row>
    <row r="214" spans="1:11" s="27" customFormat="1" ht="24.75" customHeight="1">
      <c r="A214" s="36"/>
      <c r="B214" s="34"/>
      <c r="C214" s="11"/>
      <c r="D214" s="14"/>
      <c r="E214" s="14"/>
      <c r="F214" s="14"/>
      <c r="G214" s="8"/>
      <c r="H214" s="8"/>
      <c r="I214" s="9"/>
      <c r="J214" s="10"/>
      <c r="K214" s="7"/>
    </row>
  </sheetData>
  <sheetProtection/>
  <mergeCells count="5">
    <mergeCell ref="B43:E43"/>
    <mergeCell ref="A2:B2"/>
    <mergeCell ref="A3:B3"/>
    <mergeCell ref="A4:B4"/>
    <mergeCell ref="B11:E11"/>
  </mergeCells>
  <printOptions/>
  <pageMargins left="0.984251968503937" right="0.1968503937007874" top="0.2755905511811024" bottom="0.2362204724409449" header="0.2755905511811024" footer="0.2362204724409449"/>
  <pageSetup horizontalDpi="300" verticalDpi="300" orientation="portrait" paperSize="9" scale="97" r:id="rId1"/>
  <headerFooter alignWithMargins="0">
    <oddHeader>&amp;R str. &amp;P/&amp;N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2019-01-30T11:31:08Z</dcterms:created>
  <dcterms:modified xsi:type="dcterms:W3CDTF">2022-10-26T11:15:15Z</dcterms:modified>
  <cp:category/>
  <cp:version/>
  <cp:contentType/>
  <cp:contentStatus/>
</cp:coreProperties>
</file>